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MICROSOFT 2024_PUBLIE/2-PASSATION/OFFRES-PLIS/5-IPGARDE/Candidature/"/>
    </mc:Choice>
  </mc:AlternateContent>
  <xr:revisionPtr revIDLastSave="38" documentId="11_055FCE6C5DDC2E23BCD28AECD7FE22ECDEE819F7" xr6:coauthVersionLast="47" xr6:coauthVersionMax="47" xr10:uidLastSave="{765F7FB4-2BE7-4CAE-A183-BD584F332394}"/>
  <bookViews>
    <workbookView xWindow="-120" yWindow="-120" windowWidth="29040" windowHeight="15720" xr2:uid="{00000000-000D-0000-FFFF-FFFF00000000}"/>
  </bookViews>
  <sheets>
    <sheet name="BPU licences" sheetId="1" r:id="rId1"/>
    <sheet name="BPU support avancé" sheetId="2" r:id="rId2"/>
    <sheet name="BPU prestations" sheetId="3" r:id="rId3"/>
  </sheets>
  <definedNames>
    <definedName name="_xlnm.Print_Area" localSheetId="0">'BPU licences'!$A$1:$T$28</definedName>
    <definedName name="_xlnm.Print_Area" localSheetId="2">'BPU prestations'!$A$1:$F$30</definedName>
    <definedName name="_xlnm.Print_Area" localSheetId="1">'BPU support avancé'!$A$1:$M$19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3" l="1"/>
  <c r="D18" i="3"/>
  <c r="D17" i="3"/>
  <c r="E17" i="3" s="1"/>
  <c r="D16" i="3"/>
  <c r="E16" i="3" s="1"/>
  <c r="D14" i="3"/>
  <c r="E14" i="3" s="1"/>
  <c r="D12" i="2"/>
  <c r="E12" i="2" s="1"/>
  <c r="F11" i="2"/>
  <c r="G11" i="2" s="1"/>
  <c r="E11" i="2"/>
  <c r="T26" i="1"/>
  <c r="R26" i="1"/>
  <c r="F26" i="1"/>
  <c r="P26" i="1" s="1"/>
  <c r="T25" i="1"/>
  <c r="R25" i="1"/>
  <c r="F25" i="1"/>
  <c r="P25" i="1" s="1"/>
  <c r="T24" i="1"/>
  <c r="R24" i="1"/>
  <c r="F24" i="1"/>
  <c r="P24" i="1" s="1"/>
  <c r="T23" i="1"/>
  <c r="R23" i="1"/>
  <c r="F23" i="1"/>
  <c r="P23" i="1" s="1"/>
  <c r="T21" i="1"/>
  <c r="R21" i="1"/>
  <c r="F21" i="1"/>
  <c r="P21" i="1" s="1"/>
  <c r="T20" i="1"/>
  <c r="R20" i="1"/>
  <c r="F20" i="1"/>
  <c r="P20" i="1" s="1"/>
  <c r="T19" i="1"/>
  <c r="R19" i="1"/>
  <c r="F19" i="1"/>
  <c r="P19" i="1" s="1"/>
  <c r="T10" i="1"/>
  <c r="R10" i="1"/>
  <c r="F10" i="1"/>
  <c r="P10" i="1" s="1"/>
  <c r="G19" i="1" l="1"/>
  <c r="G21" i="1"/>
  <c r="G24" i="1"/>
  <c r="G26" i="1"/>
  <c r="J19" i="1"/>
  <c r="J21" i="1"/>
  <c r="J24" i="1"/>
  <c r="J25" i="1"/>
  <c r="L10" i="1"/>
  <c r="L19" i="1"/>
  <c r="L20" i="1"/>
  <c r="L21" i="1"/>
  <c r="L23" i="1"/>
  <c r="L24" i="1"/>
  <c r="L25" i="1"/>
  <c r="L26" i="1"/>
  <c r="H11" i="2"/>
  <c r="F12" i="2"/>
  <c r="N10" i="1"/>
  <c r="N19" i="1"/>
  <c r="N20" i="1"/>
  <c r="N21" i="1"/>
  <c r="N23" i="1"/>
  <c r="N24" i="1"/>
  <c r="N25" i="1"/>
  <c r="N26" i="1"/>
  <c r="G10" i="1"/>
  <c r="G20" i="1"/>
  <c r="G23" i="1"/>
  <c r="G25" i="1"/>
  <c r="J10" i="1"/>
  <c r="J20" i="1"/>
  <c r="J23" i="1"/>
  <c r="J26" i="1"/>
  <c r="G12" i="2" l="1"/>
  <c r="F13" i="2"/>
  <c r="H12" i="2"/>
  <c r="J11" i="2"/>
  <c r="I11" i="2"/>
  <c r="H13" i="2" l="1"/>
  <c r="I12" i="2"/>
  <c r="J12" i="2"/>
  <c r="K11" i="2"/>
  <c r="L11" i="2"/>
  <c r="G13" i="2"/>
  <c r="F14" i="2"/>
  <c r="G14" i="2" s="1"/>
  <c r="H14" i="2" l="1"/>
  <c r="I13" i="2"/>
  <c r="L12" i="2"/>
  <c r="M11" i="2"/>
  <c r="K12" i="2"/>
  <c r="J13" i="2"/>
  <c r="K13" i="2" l="1"/>
  <c r="J14" i="2"/>
  <c r="M12" i="2"/>
  <c r="L13" i="2"/>
  <c r="H15" i="2"/>
  <c r="I14" i="2"/>
  <c r="I15" i="2" l="1"/>
  <c r="H16" i="2"/>
  <c r="I16" i="2" s="1"/>
  <c r="L14" i="2"/>
  <c r="M13" i="2"/>
  <c r="J15" i="2"/>
  <c r="K14" i="2"/>
  <c r="K15" i="2" l="1"/>
  <c r="J16" i="2"/>
  <c r="M14" i="2"/>
  <c r="L15" i="2"/>
  <c r="L16" i="2" l="1"/>
  <c r="M15" i="2"/>
  <c r="K16" i="2"/>
  <c r="J17" i="2"/>
  <c r="K17" i="2" s="1"/>
  <c r="L17" i="2" l="1"/>
  <c r="M16" i="2"/>
  <c r="M17" i="2" l="1"/>
  <c r="L18" i="2"/>
  <c r="L19" i="2" l="1"/>
  <c r="M19" i="2" s="1"/>
  <c r="M18" i="2"/>
</calcChain>
</file>

<file path=xl/sharedStrings.xml><?xml version="1.0" encoding="utf-8"?>
<sst xmlns="http://schemas.openxmlformats.org/spreadsheetml/2006/main" count="156" uniqueCount="112">
  <si>
    <t>Accord-Cadre "FOURNITURE DE LICENCES ET DE SERVICES EN LIGNE POUR LES SYSTEMES D’INFORMATION BASES SUR LES TECHNOLOGIES MICROSOFT, ET SERVICES BUREAUTIQUES EN LIGNE ALTERNATIFS"</t>
  </si>
  <si>
    <t>2024_AOO_MICA</t>
  </si>
  <si>
    <t>LOT 2 : Fourniture de services bureautiques en ligne alternatifs à Microsoft 365, les services associés, et le support éditeur</t>
  </si>
  <si>
    <t>Indiquer les tarifs et remises dans toutes les cellules en BLEU</t>
  </si>
  <si>
    <t>BPU Licences</t>
  </si>
  <si>
    <t>Les candidats peuvent ajouter des lignes dans les tableaux</t>
  </si>
  <si>
    <t>Tarification pour la distribution des logiciels</t>
  </si>
  <si>
    <t>Remises complémentaires sur volumes (ce % s'applique sur le prix remisé)</t>
  </si>
  <si>
    <t>Nom produit</t>
  </si>
  <si>
    <t>Description</t>
  </si>
  <si>
    <t>Référence</t>
  </si>
  <si>
    <t xml:space="preserve">Prix éditeur 
€ HT* </t>
  </si>
  <si>
    <t>% Remise</t>
  </si>
  <si>
    <t>P.U. HT remisé</t>
  </si>
  <si>
    <t>P.U. TTC remisé</t>
  </si>
  <si>
    <t>% Remise si &gt; 5.000 licences</t>
  </si>
  <si>
    <t>% Remise si &gt; 10.000 licences</t>
  </si>
  <si>
    <t>% Remise si &gt; 20.000 licences</t>
  </si>
  <si>
    <t>% Remise si &gt; 30.000 licences</t>
  </si>
  <si>
    <t>% Remise si &gt; 40.000 licences</t>
  </si>
  <si>
    <t>% Remise si &gt; 50.000 licences</t>
  </si>
  <si>
    <r>
      <rPr>
        <sz val="11"/>
        <color theme="1"/>
        <rFont val="Calibri"/>
        <scheme val="minor"/>
      </rPr>
      <t xml:space="preserve">Bureautique et collaboratif
</t>
    </r>
    <r>
      <rPr>
        <i/>
        <sz val="11"/>
        <color theme="1"/>
        <rFont val="Calibri"/>
        <scheme val="minor"/>
      </rPr>
      <t>Tarif défini par mois et par utilisateur</t>
    </r>
  </si>
  <si>
    <t>Traitement de texte</t>
  </si>
  <si>
    <t>INT-LIC-BUR-001</t>
  </si>
  <si>
    <t>Feuille de calcul</t>
  </si>
  <si>
    <t>Editeur de présentation</t>
  </si>
  <si>
    <t>Editeur de formulaires</t>
  </si>
  <si>
    <t>Outil d'agenda</t>
  </si>
  <si>
    <t>Outil de messagerie instantanée</t>
  </si>
  <si>
    <t>Outil de travail collaboratif (partage de documents) : 10 Go stockage / user</t>
  </si>
  <si>
    <t>Outil webconférence (Jitsi)</t>
  </si>
  <si>
    <t>Support de niveau 1 (incluant le support utilisateur et webinaire de prise en main)</t>
  </si>
  <si>
    <r>
      <rPr>
        <sz val="11"/>
        <color theme="1"/>
        <rFont val="Calibri"/>
      </rPr>
      <t xml:space="preserve">Messagerie
</t>
    </r>
    <r>
      <rPr>
        <i/>
        <sz val="11"/>
        <color theme="1"/>
        <rFont val="Calibri"/>
      </rPr>
      <t>Tarif défini par mois et par utilisateur</t>
    </r>
  </si>
  <si>
    <t>Outil de messagerie (5 Go)</t>
  </si>
  <si>
    <t>INT-LIC-MSG-005</t>
  </si>
  <si>
    <t>Outil de messagerie (15 Go)</t>
  </si>
  <si>
    <t>INT-LIC-MSG-015</t>
  </si>
  <si>
    <t>Outil de messagerie (50 Go)</t>
  </si>
  <si>
    <t>INT-LIC-MSG-050</t>
  </si>
  <si>
    <t>Support de niveau 2 (incluant le support utilisateur)</t>
  </si>
  <si>
    <t>Inclus</t>
  </si>
  <si>
    <r>
      <rPr>
        <sz val="11"/>
        <color theme="1"/>
        <rFont val="Calibri"/>
      </rPr>
      <t xml:space="preserve">Visioconférence
</t>
    </r>
    <r>
      <rPr>
        <i/>
        <sz val="11"/>
        <color theme="1"/>
        <rFont val="Calibri"/>
      </rPr>
      <t>Tarif défini par mois et par utilisateur</t>
    </r>
  </si>
  <si>
    <t>Outil de visioconférence</t>
  </si>
  <si>
    <t>INT-LIC-VIS-001</t>
  </si>
  <si>
    <r>
      <rPr>
        <sz val="11"/>
        <color theme="1"/>
        <rFont val="Calibri"/>
      </rPr>
      <t xml:space="preserve">Services additionnels
</t>
    </r>
    <r>
      <rPr>
        <i/>
        <sz val="11"/>
        <color theme="1"/>
        <rFont val="Calibri"/>
      </rPr>
      <t>Tarif de mise en place par bénéficiaire</t>
    </r>
  </si>
  <si>
    <t>Kit graphique</t>
  </si>
  <si>
    <t>INT-LIC-KIT-001</t>
  </si>
  <si>
    <t>SSO</t>
  </si>
  <si>
    <t>INT-LIC-SSO-001</t>
  </si>
  <si>
    <t>LDAP</t>
  </si>
  <si>
    <t>INT-LIC-LDP-001</t>
  </si>
  <si>
    <t>*Il est entendu que chaque année le prix éditeur pourra être révisé selon l'indice Syntec</t>
  </si>
  <si>
    <t>BPU support avancé</t>
  </si>
  <si>
    <t>Tarification pour le support avancé</t>
  </si>
  <si>
    <t>Prestation</t>
  </si>
  <si>
    <t>P.U. HT
Forfait annuel</t>
  </si>
  <si>
    <t>P.U. TTC
Forfait annuel</t>
  </si>
  <si>
    <t>&lt; 1000 utilisateurs</t>
  </si>
  <si>
    <t>&lt; 3000 utilisateurs</t>
  </si>
  <si>
    <t>&lt; 10.000 utilisateurs</t>
  </si>
  <si>
    <t>&lt; 50.000 utilisateurs</t>
  </si>
  <si>
    <t>&gt; 50.000 utilisateurs</t>
  </si>
  <si>
    <t>Support étendu 24h/24 et 7j/7</t>
  </si>
  <si>
    <t>Forfait annuel pour 1 Bénéficiaire (/beneficiaire)</t>
  </si>
  <si>
    <t>INT-SUPP-AVC-001</t>
  </si>
  <si>
    <t>Forfait annuel pour 2 à 10 Bénéficiaires  (/beneficiaire)</t>
  </si>
  <si>
    <t>INT-SUPP-AVC-010</t>
  </si>
  <si>
    <t>Forfait annuel pour 11 à 50 Bénéficiaires (/beneficiaire)</t>
  </si>
  <si>
    <t>INT-SUPP-AVC-050</t>
  </si>
  <si>
    <t>Forfait annuel pour 51 à 100 Bénéficiaires (/beneficiaire)</t>
  </si>
  <si>
    <t>INT-SUPP-AVC-100</t>
  </si>
  <si>
    <t>Forfait annuel pour 101 à 200 Bénéficiaires (/beneficiaire)</t>
  </si>
  <si>
    <t>INT-SUPP-AVC-200</t>
  </si>
  <si>
    <t>Forfait annuel pour 201 à 300 Bénéficiaires (/beneficiaire)</t>
  </si>
  <si>
    <t>INT-SUPP-AVC-300</t>
  </si>
  <si>
    <t>Forfait annuel pour 301 à 400 Bénéficiaires (/beneficiaire)</t>
  </si>
  <si>
    <t>INT-SUPP-AVC-400</t>
  </si>
  <si>
    <t>Forfait annuel pour 401 à 500 Bénéficiaires (/beneficiaire)</t>
  </si>
  <si>
    <t>INT-SUPP-AVC-500</t>
  </si>
  <si>
    <t>Forfait annuel pour plus de 500 Bénéficiaires (/beneficiaire)</t>
  </si>
  <si>
    <t>INT-SUPP-AVC-999</t>
  </si>
  <si>
    <t>Indiquer les tarifs dans toutes les cellules en BLEU</t>
  </si>
  <si>
    <t>BPU Prestations</t>
  </si>
  <si>
    <t>Prestations d'optimisation des usages de logiciels</t>
  </si>
  <si>
    <t>Unité d'œuvre</t>
  </si>
  <si>
    <t>Prestation hors frais de déplacement</t>
  </si>
  <si>
    <t xml:space="preserve">Dégressivité tarifaire proposée selon la durée de la mission </t>
  </si>
  <si>
    <t>de 1 à 10 j/h</t>
  </si>
  <si>
    <t>de 11 à 30 j/h</t>
  </si>
  <si>
    <t>&gt; 30 j/h</t>
  </si>
  <si>
    <t>Tarif journalier € HT</t>
  </si>
  <si>
    <t>Accompagnement au changement</t>
  </si>
  <si>
    <t>Session de prise en main groupe utilisateurs - format webinaire</t>
  </si>
  <si>
    <t>inclus</t>
  </si>
  <si>
    <t>Session de prise en main groupe utilisateurs personnalisée</t>
  </si>
  <si>
    <t>Chefferie de projet Profil JUNIOR</t>
  </si>
  <si>
    <t>Chefferie de projet Profil CONFIRME</t>
  </si>
  <si>
    <t>Forfaits de déplacement pour les prestations réalisées sur site</t>
  </si>
  <si>
    <t>Type de déplacement</t>
  </si>
  <si>
    <t>1 jour</t>
  </si>
  <si>
    <t>de 2 à 10 j/h*</t>
  </si>
  <si>
    <t>de 11 à 30 j/h*</t>
  </si>
  <si>
    <t>&gt; 30 j/h*</t>
  </si>
  <si>
    <t>Forfait journalier € HT</t>
  </si>
  <si>
    <t>DEP_LOC</t>
  </si>
  <si>
    <t>Forfait Déplacement Metropole LOCAL 
(&lt; 50 km du siège ou des agences locales)</t>
  </si>
  <si>
    <t>DEP_NAT</t>
  </si>
  <si>
    <t>Forfait Déplacement Metropole NATIONAL
(&gt; 50 km du siège ou des agences locales)</t>
  </si>
  <si>
    <t>DEP_INT</t>
  </si>
  <si>
    <t>Forfait Déplacement hors France métropolitaine</t>
  </si>
  <si>
    <t>Sur devis</t>
  </si>
  <si>
    <t>* : journée consecutive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</si>
</sst>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%"/>
    <numFmt numFmtId="165" formatCode="#,##0.00\ [$€-40C]"/>
  </numFmts>
  <fonts count="15" x14ac:knownFonts="1">
    <font>
      <sz val="11"/>
      <color theme="1"/>
      <name val="Calibri"/>
      <scheme val="minor"/>
    </font>
    <font>
      <sz val="12"/>
      <name val="Arial"/>
    </font>
    <font>
      <b/>
      <sz val="11"/>
      <color theme="1"/>
      <name val="Calibri"/>
      <scheme val="minor"/>
    </font>
    <font>
      <b/>
      <sz val="11"/>
      <color indexed="2"/>
      <name val="Calibri"/>
      <scheme val="minor"/>
    </font>
    <font>
      <i/>
      <sz val="12"/>
      <name val="Calibri"/>
    </font>
    <font>
      <b/>
      <sz val="12"/>
      <color indexed="65"/>
      <name val="Calibri"/>
    </font>
    <font>
      <b/>
      <sz val="12"/>
      <color theme="1"/>
      <name val="Calibri"/>
      <scheme val="minor"/>
    </font>
    <font>
      <sz val="11"/>
      <color theme="1"/>
      <name val="Calibri"/>
    </font>
    <font>
      <sz val="10"/>
      <name val="Calibri"/>
    </font>
    <font>
      <sz val="12"/>
      <name val="Calibri"/>
    </font>
    <font>
      <sz val="11"/>
      <name val="Calibri"/>
      <scheme val="minor"/>
    </font>
    <font>
      <b/>
      <sz val="12"/>
      <color theme="1"/>
      <name val="Calibri"/>
    </font>
    <font>
      <sz val="11"/>
      <color theme="1"/>
      <name val="Calibri"/>
      <scheme val="minor"/>
    </font>
    <font>
      <i/>
      <sz val="11"/>
      <color theme="1"/>
      <name val="Calibri"/>
      <scheme val="minor"/>
    </font>
    <font>
      <i/>
      <sz val="11"/>
      <color theme="1"/>
      <name val="Calibri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36264D"/>
        <bgColor rgb="FF36264D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6" tint="0.59999389629810485"/>
        <bgColor theme="6" tint="0.59999389629810485"/>
      </patternFill>
    </fill>
    <fill>
      <patternFill patternType="lightUp"/>
    </fill>
  </fills>
  <borders count="23">
    <border>
      <left/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4" fontId="12" fillId="0" borderId="0" applyFont="0" applyFill="0" applyBorder="0" applyProtection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Protection="0"/>
  </cellStyleXfs>
  <cellXfs count="10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4" borderId="3" xfId="0" applyFont="1" applyFill="1" applyBorder="1" applyAlignment="1">
      <alignment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44" fontId="0" fillId="0" borderId="0" xfId="1" applyAlignment="1">
      <alignment vertical="center"/>
    </xf>
    <xf numFmtId="0" fontId="7" fillId="6" borderId="3" xfId="0" applyFont="1" applyFill="1" applyBorder="1" applyAlignment="1">
      <alignment vertical="center"/>
    </xf>
    <xf numFmtId="44" fontId="0" fillId="2" borderId="15" xfId="1" applyFill="1" applyBorder="1" applyAlignment="1">
      <alignment horizontal="center" vertical="center"/>
    </xf>
    <xf numFmtId="9" fontId="0" fillId="2" borderId="3" xfId="5" applyFill="1" applyBorder="1" applyAlignment="1">
      <alignment horizontal="center" vertical="center"/>
    </xf>
    <xf numFmtId="44" fontId="0" fillId="2" borderId="3" xfId="1" applyFill="1" applyBorder="1" applyAlignment="1">
      <alignment horizontal="center" vertical="center"/>
    </xf>
    <xf numFmtId="44" fontId="0" fillId="2" borderId="5" xfId="1" applyFill="1" applyBorder="1" applyAlignment="1">
      <alignment horizontal="center" vertical="center"/>
    </xf>
    <xf numFmtId="164" fontId="0" fillId="2" borderId="15" xfId="1" applyNumberFormat="1" applyFill="1" applyBorder="1" applyAlignment="1">
      <alignment horizontal="center" vertical="center"/>
    </xf>
    <xf numFmtId="165" fontId="0" fillId="2" borderId="15" xfId="1" applyNumberFormat="1" applyFill="1" applyBorder="1" applyAlignment="1">
      <alignment horizontal="center" vertical="center"/>
    </xf>
    <xf numFmtId="9" fontId="0" fillId="2" borderId="3" xfId="1" applyNumberFormat="1" applyFill="1" applyBorder="1" applyAlignment="1">
      <alignment horizontal="center" vertical="center"/>
    </xf>
    <xf numFmtId="165" fontId="0" fillId="2" borderId="3" xfId="1" applyNumberForma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7" borderId="3" xfId="0" applyFont="1" applyFill="1" applyBorder="1" applyAlignment="1">
      <alignment vertical="center"/>
    </xf>
    <xf numFmtId="0" fontId="7" fillId="8" borderId="3" xfId="0" applyFont="1" applyFill="1" applyBorder="1" applyAlignment="1">
      <alignment vertical="center"/>
    </xf>
    <xf numFmtId="0" fontId="8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1" fillId="2" borderId="0" xfId="0" applyFont="1" applyFill="1"/>
    <xf numFmtId="0" fontId="0" fillId="0" borderId="3" xfId="0" applyBorder="1" applyAlignment="1">
      <alignment vertical="center"/>
    </xf>
    <xf numFmtId="44" fontId="0" fillId="2" borderId="15" xfId="1" applyFill="1" applyBorder="1" applyAlignment="1">
      <alignment vertical="center"/>
    </xf>
    <xf numFmtId="44" fontId="0" fillId="9" borderId="15" xfId="1" applyFill="1" applyBorder="1" applyAlignment="1">
      <alignment vertical="center"/>
    </xf>
    <xf numFmtId="0" fontId="10" fillId="0" borderId="0" xfId="2" applyFont="1" applyAlignment="1">
      <alignment horizontal="left" vertical="center"/>
    </xf>
    <xf numFmtId="0" fontId="11" fillId="4" borderId="3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44" fontId="1" fillId="2" borderId="3" xfId="1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44" fontId="1" fillId="0" borderId="0" xfId="1" applyFont="1" applyAlignment="1" applyProtection="1">
      <alignment horizontal="right" vertical="center"/>
      <protection locked="0"/>
    </xf>
    <xf numFmtId="44" fontId="1" fillId="0" borderId="0" xfId="1" applyFont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4" fontId="0" fillId="2" borderId="7" xfId="1" applyFont="1" applyFill="1" applyBorder="1" applyAlignment="1">
      <alignment horizontal="center" vertical="center"/>
    </xf>
    <xf numFmtId="44" fontId="0" fillId="2" borderId="10" xfId="1" applyFont="1" applyFill="1" applyBorder="1" applyAlignment="1">
      <alignment horizontal="center" vertical="center"/>
    </xf>
    <xf numFmtId="44" fontId="0" fillId="2" borderId="13" xfId="1" applyFont="1" applyFill="1" applyBorder="1" applyAlignment="1">
      <alignment horizontal="center" vertical="center"/>
    </xf>
    <xf numFmtId="9" fontId="0" fillId="2" borderId="6" xfId="5" applyFont="1" applyFill="1" applyBorder="1" applyAlignment="1">
      <alignment horizontal="center" vertical="center"/>
    </xf>
    <xf numFmtId="9" fontId="0" fillId="2" borderId="9" xfId="5" applyFont="1" applyFill="1" applyBorder="1" applyAlignment="1">
      <alignment horizontal="center" vertical="center"/>
    </xf>
    <xf numFmtId="9" fontId="0" fillId="2" borderId="12" xfId="5" applyFont="1" applyFill="1" applyBorder="1" applyAlignment="1">
      <alignment horizontal="center" vertical="center"/>
    </xf>
    <xf numFmtId="44" fontId="0" fillId="2" borderId="6" xfId="1" applyFont="1" applyFill="1" applyBorder="1" applyAlignment="1">
      <alignment horizontal="center" vertical="center"/>
    </xf>
    <xf numFmtId="44" fontId="0" fillId="2" borderId="9" xfId="1" applyFont="1" applyFill="1" applyBorder="1" applyAlignment="1">
      <alignment horizontal="center" vertical="center"/>
    </xf>
    <xf numFmtId="44" fontId="0" fillId="2" borderId="12" xfId="1" applyFont="1" applyFill="1" applyBorder="1" applyAlignment="1">
      <alignment horizontal="center" vertical="center"/>
    </xf>
    <xf numFmtId="44" fontId="0" fillId="2" borderId="8" xfId="1" applyFont="1" applyFill="1" applyBorder="1" applyAlignment="1">
      <alignment horizontal="center" vertical="center"/>
    </xf>
    <xf numFmtId="44" fontId="0" fillId="2" borderId="11" xfId="1" applyFont="1" applyFill="1" applyBorder="1" applyAlignment="1">
      <alignment horizontal="center" vertical="center"/>
    </xf>
    <xf numFmtId="44" fontId="0" fillId="2" borderId="14" xfId="1" applyFont="1" applyFill="1" applyBorder="1" applyAlignment="1">
      <alignment horizontal="center" vertical="center"/>
    </xf>
    <xf numFmtId="164" fontId="0" fillId="2" borderId="7" xfId="1" applyNumberFormat="1" applyFont="1" applyFill="1" applyBorder="1" applyAlignment="1">
      <alignment horizontal="center" vertical="center"/>
    </xf>
    <xf numFmtId="164" fontId="0" fillId="2" borderId="10" xfId="1" applyNumberFormat="1" applyFont="1" applyFill="1" applyBorder="1" applyAlignment="1">
      <alignment horizontal="center" vertical="center"/>
    </xf>
    <xf numFmtId="164" fontId="0" fillId="2" borderId="13" xfId="1" applyNumberFormat="1" applyFont="1" applyFill="1" applyBorder="1" applyAlignment="1">
      <alignment horizontal="center" vertical="center"/>
    </xf>
    <xf numFmtId="165" fontId="0" fillId="2" borderId="7" xfId="1" applyNumberFormat="1" applyFont="1" applyFill="1" applyBorder="1" applyAlignment="1">
      <alignment horizontal="center" vertical="center"/>
    </xf>
    <xf numFmtId="165" fontId="0" fillId="2" borderId="10" xfId="1" applyNumberFormat="1" applyFont="1" applyFill="1" applyBorder="1" applyAlignment="1">
      <alignment horizontal="center" vertical="center"/>
    </xf>
    <xf numFmtId="165" fontId="0" fillId="2" borderId="13" xfId="1" applyNumberFormat="1" applyFont="1" applyFill="1" applyBorder="1" applyAlignment="1">
      <alignment horizontal="center" vertical="center"/>
    </xf>
    <xf numFmtId="9" fontId="0" fillId="2" borderId="6" xfId="1" applyNumberFormat="1" applyFont="1" applyFill="1" applyBorder="1" applyAlignment="1">
      <alignment horizontal="center" vertical="center"/>
    </xf>
    <xf numFmtId="9" fontId="0" fillId="2" borderId="9" xfId="1" applyNumberFormat="1" applyFont="1" applyFill="1" applyBorder="1" applyAlignment="1">
      <alignment horizontal="center" vertical="center"/>
    </xf>
    <xf numFmtId="9" fontId="0" fillId="2" borderId="12" xfId="1" applyNumberFormat="1" applyFont="1" applyFill="1" applyBorder="1" applyAlignment="1">
      <alignment horizontal="center" vertical="center"/>
    </xf>
    <xf numFmtId="165" fontId="0" fillId="2" borderId="6" xfId="1" applyNumberFormat="1" applyFont="1" applyFill="1" applyBorder="1" applyAlignment="1">
      <alignment horizontal="center" vertical="center"/>
    </xf>
    <xf numFmtId="165" fontId="0" fillId="2" borderId="9" xfId="1" applyNumberFormat="1" applyFont="1" applyFill="1" applyBorder="1" applyAlignment="1">
      <alignment horizontal="center" vertical="center"/>
    </xf>
    <xf numFmtId="165" fontId="0" fillId="2" borderId="12" xfId="1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 wrapText="1"/>
    </xf>
    <xf numFmtId="44" fontId="1" fillId="2" borderId="3" xfId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wrapText="1"/>
    </xf>
  </cellXfs>
  <cellStyles count="6">
    <cellStyle name="Monétaire" xfId="1" builtinId="4"/>
    <cellStyle name="Normal" xfId="0" builtinId="0"/>
    <cellStyle name="Normal 4 2" xfId="2" xr:uid="{00000000-0005-0000-0000-000002000000}"/>
    <cellStyle name="Normal 5" xfId="3" xr:uid="{00000000-0005-0000-0000-000003000000}"/>
    <cellStyle name="Normal 6" xfId="4" xr:uid="{00000000-0005-0000-0000-000004000000}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0"/>
  <sheetViews>
    <sheetView tabSelected="1" view="pageLayout" zoomScale="55" zoomScaleNormal="55" zoomScalePageLayoutView="55" workbookViewId="0">
      <selection activeCell="J9" sqref="J9"/>
    </sheetView>
  </sheetViews>
  <sheetFormatPr baseColWidth="10" defaultColWidth="11.42578125" defaultRowHeight="15.75" x14ac:dyDescent="0.25"/>
  <cols>
    <col min="1" max="1" width="25.7109375" style="1" customWidth="1"/>
    <col min="2" max="2" width="70.5703125" style="1" bestFit="1" customWidth="1"/>
    <col min="3" max="3" width="16.42578125" style="1" customWidth="1"/>
    <col min="4" max="4" width="14.42578125" style="1" customWidth="1"/>
    <col min="5" max="5" width="12.140625" style="1" customWidth="1"/>
    <col min="6" max="6" width="12.5703125" style="1" customWidth="1"/>
    <col min="7" max="7" width="11.7109375" style="1" customWidth="1"/>
    <col min="8" max="8" width="2.7109375" style="1" customWidth="1"/>
    <col min="9" max="9" width="16.42578125" style="1" customWidth="1"/>
    <col min="10" max="10" width="11.7109375" style="1" customWidth="1"/>
    <col min="11" max="11" width="16" style="1" customWidth="1"/>
    <col min="12" max="12" width="12.5703125" style="1" customWidth="1"/>
    <col min="13" max="13" width="18.28515625" style="1" customWidth="1"/>
    <col min="14" max="14" width="14.140625" style="1" customWidth="1"/>
    <col min="15" max="15" width="17.28515625" customWidth="1"/>
    <col min="16" max="16" width="11.5703125" customWidth="1"/>
    <col min="17" max="17" width="16.5703125" customWidth="1"/>
    <col min="18" max="18" width="14.140625" customWidth="1"/>
    <col min="19" max="19" width="16.140625" customWidth="1"/>
  </cols>
  <sheetData>
    <row r="1" spans="1:20" ht="46.5" customHeight="1" x14ac:dyDescent="0.25"/>
    <row r="2" spans="1:20" x14ac:dyDescent="0.25">
      <c r="A2" s="2" t="s">
        <v>0</v>
      </c>
      <c r="C2" s="3"/>
      <c r="D2" s="3"/>
      <c r="E2" s="3"/>
      <c r="F2" s="2"/>
      <c r="G2" s="2"/>
      <c r="H2" s="2"/>
      <c r="I2" s="3"/>
      <c r="J2" s="3"/>
    </row>
    <row r="3" spans="1:20" x14ac:dyDescent="0.25">
      <c r="A3" s="2" t="s">
        <v>1</v>
      </c>
      <c r="C3" s="3"/>
      <c r="D3" s="3"/>
      <c r="E3" s="3"/>
      <c r="I3" s="3"/>
      <c r="J3" s="3"/>
    </row>
    <row r="4" spans="1:20" x14ac:dyDescent="0.25">
      <c r="A4" s="4" t="s">
        <v>2</v>
      </c>
      <c r="C4" s="5"/>
      <c r="D4" s="5"/>
      <c r="E4" s="5"/>
      <c r="F4" s="5"/>
      <c r="G4" s="5"/>
      <c r="H4" s="5"/>
      <c r="I4" s="5"/>
      <c r="J4" s="5"/>
    </row>
    <row r="5" spans="1:20" x14ac:dyDescent="0.25">
      <c r="A5" s="6" t="s">
        <v>3</v>
      </c>
      <c r="C5" s="7" t="s">
        <v>4</v>
      </c>
      <c r="D5" s="5"/>
      <c r="E5" s="5"/>
      <c r="F5" s="5"/>
      <c r="G5" s="5"/>
      <c r="H5" s="5"/>
      <c r="I5" s="5"/>
      <c r="J5" s="5"/>
    </row>
    <row r="6" spans="1:20" x14ac:dyDescent="0.25">
      <c r="A6" s="8" t="s">
        <v>5</v>
      </c>
      <c r="C6" s="9"/>
      <c r="D6" s="5"/>
      <c r="E6" s="5"/>
      <c r="F6" s="5"/>
      <c r="G6" s="5"/>
      <c r="H6" s="5"/>
      <c r="I6" s="5"/>
      <c r="J6" s="5"/>
      <c r="K6" s="10"/>
      <c r="L6" s="10"/>
      <c r="M6" s="10"/>
      <c r="N6" s="10"/>
    </row>
    <row r="7" spans="1:20" x14ac:dyDescent="0.25">
      <c r="A7" s="10"/>
      <c r="C7" s="9"/>
      <c r="D7" s="5"/>
      <c r="E7" s="5"/>
      <c r="F7" s="5"/>
      <c r="G7" s="5"/>
      <c r="H7" s="5"/>
      <c r="I7" s="5"/>
      <c r="J7" s="5"/>
      <c r="K7" s="10"/>
      <c r="L7" s="10"/>
      <c r="M7" s="10"/>
      <c r="N7" s="10"/>
    </row>
    <row r="8" spans="1:20" ht="36" customHeight="1" x14ac:dyDescent="0.25">
      <c r="B8" s="50" t="s">
        <v>6</v>
      </c>
      <c r="C8" s="51"/>
      <c r="D8" s="51"/>
      <c r="E8" s="51"/>
      <c r="F8" s="51"/>
      <c r="G8" s="51"/>
      <c r="H8" s="5"/>
      <c r="I8" s="50" t="s">
        <v>7</v>
      </c>
      <c r="J8" s="51"/>
      <c r="K8" s="51"/>
      <c r="L8" s="51"/>
      <c r="M8" s="51"/>
      <c r="N8" s="51"/>
      <c r="O8" s="51"/>
      <c r="P8" s="51"/>
      <c r="Q8" s="51"/>
      <c r="R8" s="51"/>
      <c r="S8" s="51"/>
    </row>
    <row r="9" spans="1:20" ht="72.75" customHeight="1" x14ac:dyDescent="0.25">
      <c r="A9" s="11" t="s">
        <v>8</v>
      </c>
      <c r="B9" s="12" t="s">
        <v>9</v>
      </c>
      <c r="C9" s="12" t="s">
        <v>10</v>
      </c>
      <c r="D9" s="13" t="s">
        <v>11</v>
      </c>
      <c r="E9" s="13" t="s">
        <v>12</v>
      </c>
      <c r="F9" s="13" t="s">
        <v>13</v>
      </c>
      <c r="G9" s="13" t="s">
        <v>14</v>
      </c>
      <c r="H9" s="14"/>
      <c r="I9" s="15" t="s">
        <v>15</v>
      </c>
      <c r="J9" s="13" t="s">
        <v>13</v>
      </c>
      <c r="K9" s="15" t="s">
        <v>16</v>
      </c>
      <c r="L9" s="13" t="s">
        <v>13</v>
      </c>
      <c r="M9" s="15" t="s">
        <v>17</v>
      </c>
      <c r="N9" s="13" t="s">
        <v>13</v>
      </c>
      <c r="O9" s="15" t="s">
        <v>18</v>
      </c>
      <c r="P9" s="13" t="s">
        <v>13</v>
      </c>
      <c r="Q9" s="15" t="s">
        <v>19</v>
      </c>
      <c r="R9" s="13" t="s">
        <v>13</v>
      </c>
      <c r="S9" s="16" t="s">
        <v>20</v>
      </c>
      <c r="T9" s="13" t="s">
        <v>13</v>
      </c>
    </row>
    <row r="10" spans="1:20" ht="15" customHeight="1" x14ac:dyDescent="0.25">
      <c r="A10" s="52" t="s">
        <v>21</v>
      </c>
      <c r="B10" s="17" t="s">
        <v>22</v>
      </c>
      <c r="C10" s="18" t="s">
        <v>23</v>
      </c>
      <c r="D10" s="55">
        <v>4</v>
      </c>
      <c r="E10" s="58">
        <v>0.05</v>
      </c>
      <c r="F10" s="61">
        <f>D10*(1-E10)</f>
        <v>3.8</v>
      </c>
      <c r="G10" s="64">
        <f>F10*1.2</f>
        <v>4.5599999999999996</v>
      </c>
      <c r="H10" s="19"/>
      <c r="I10" s="67">
        <v>5.0000000000000001E-3</v>
      </c>
      <c r="J10" s="70">
        <f>F10*(1-I10)</f>
        <v>3.7809999999999997</v>
      </c>
      <c r="K10" s="73">
        <v>0.01</v>
      </c>
      <c r="L10" s="76">
        <f>F10*(1-K10)</f>
        <v>3.762</v>
      </c>
      <c r="M10" s="73">
        <v>0.02</v>
      </c>
      <c r="N10" s="76">
        <f>F10*(1-M10)</f>
        <v>3.7239999999999998</v>
      </c>
      <c r="O10" s="73">
        <v>0.03</v>
      </c>
      <c r="P10" s="76">
        <f>F10*(1-O10)</f>
        <v>3.6859999999999999</v>
      </c>
      <c r="Q10" s="73">
        <v>0.04</v>
      </c>
      <c r="R10" s="76">
        <f>F10*(1-Q10)</f>
        <v>3.6479999999999997</v>
      </c>
      <c r="S10" s="73">
        <v>0.05</v>
      </c>
      <c r="T10" s="76">
        <f>F10*(1-S10)</f>
        <v>3.61</v>
      </c>
    </row>
    <row r="11" spans="1:20" ht="15" customHeight="1" x14ac:dyDescent="0.25">
      <c r="A11" s="53"/>
      <c r="B11" s="17" t="s">
        <v>24</v>
      </c>
      <c r="C11" s="18"/>
      <c r="D11" s="56"/>
      <c r="E11" s="59"/>
      <c r="F11" s="62"/>
      <c r="G11" s="65"/>
      <c r="H11" s="19"/>
      <c r="I11" s="68"/>
      <c r="J11" s="71"/>
      <c r="K11" s="74"/>
      <c r="L11" s="77"/>
      <c r="M11" s="74"/>
      <c r="N11" s="77"/>
      <c r="O11" s="74"/>
      <c r="P11" s="77"/>
      <c r="Q11" s="74"/>
      <c r="R11" s="77"/>
      <c r="S11" s="74"/>
      <c r="T11" s="77"/>
    </row>
    <row r="12" spans="1:20" ht="15" customHeight="1" x14ac:dyDescent="0.25">
      <c r="A12" s="53"/>
      <c r="B12" s="17" t="s">
        <v>25</v>
      </c>
      <c r="C12" s="18"/>
      <c r="D12" s="56"/>
      <c r="E12" s="59"/>
      <c r="F12" s="62"/>
      <c r="G12" s="65"/>
      <c r="H12" s="19"/>
      <c r="I12" s="68"/>
      <c r="J12" s="71"/>
      <c r="K12" s="74"/>
      <c r="L12" s="77"/>
      <c r="M12" s="74"/>
      <c r="N12" s="77"/>
      <c r="O12" s="74"/>
      <c r="P12" s="77"/>
      <c r="Q12" s="74"/>
      <c r="R12" s="77"/>
      <c r="S12" s="74"/>
      <c r="T12" s="77"/>
    </row>
    <row r="13" spans="1:20" ht="15" customHeight="1" x14ac:dyDescent="0.25">
      <c r="A13" s="53"/>
      <c r="B13" s="17" t="s">
        <v>26</v>
      </c>
      <c r="C13" s="18"/>
      <c r="D13" s="56"/>
      <c r="E13" s="59"/>
      <c r="F13" s="62"/>
      <c r="G13" s="65"/>
      <c r="H13" s="19"/>
      <c r="I13" s="68"/>
      <c r="J13" s="71"/>
      <c r="K13" s="74"/>
      <c r="L13" s="77"/>
      <c r="M13" s="74"/>
      <c r="N13" s="77"/>
      <c r="O13" s="74"/>
      <c r="P13" s="77"/>
      <c r="Q13" s="74"/>
      <c r="R13" s="77"/>
      <c r="S13" s="74"/>
      <c r="T13" s="77"/>
    </row>
    <row r="14" spans="1:20" ht="15" customHeight="1" x14ac:dyDescent="0.25">
      <c r="A14" s="53"/>
      <c r="B14" s="17" t="s">
        <v>27</v>
      </c>
      <c r="C14" s="18"/>
      <c r="D14" s="56"/>
      <c r="E14" s="59"/>
      <c r="F14" s="62"/>
      <c r="G14" s="65"/>
      <c r="H14" s="19"/>
      <c r="I14" s="68"/>
      <c r="J14" s="71"/>
      <c r="K14" s="74"/>
      <c r="L14" s="77"/>
      <c r="M14" s="74"/>
      <c r="N14" s="77"/>
      <c r="O14" s="74"/>
      <c r="P14" s="77"/>
      <c r="Q14" s="74"/>
      <c r="R14" s="77"/>
      <c r="S14" s="74"/>
      <c r="T14" s="77"/>
    </row>
    <row r="15" spans="1:20" ht="15" customHeight="1" x14ac:dyDescent="0.25">
      <c r="A15" s="53"/>
      <c r="B15" s="17" t="s">
        <v>28</v>
      </c>
      <c r="C15" s="18"/>
      <c r="D15" s="56"/>
      <c r="E15" s="59"/>
      <c r="F15" s="62"/>
      <c r="G15" s="65"/>
      <c r="H15" s="19"/>
      <c r="I15" s="68"/>
      <c r="J15" s="71"/>
      <c r="K15" s="74"/>
      <c r="L15" s="77"/>
      <c r="M15" s="74"/>
      <c r="N15" s="77"/>
      <c r="O15" s="74"/>
      <c r="P15" s="77"/>
      <c r="Q15" s="74"/>
      <c r="R15" s="77"/>
      <c r="S15" s="74"/>
      <c r="T15" s="77"/>
    </row>
    <row r="16" spans="1:20" ht="15" customHeight="1" x14ac:dyDescent="0.25">
      <c r="A16" s="53"/>
      <c r="B16" s="17" t="s">
        <v>29</v>
      </c>
      <c r="C16" s="18"/>
      <c r="D16" s="56"/>
      <c r="E16" s="59"/>
      <c r="F16" s="62"/>
      <c r="G16" s="65"/>
      <c r="H16" s="19"/>
      <c r="I16" s="68"/>
      <c r="J16" s="71"/>
      <c r="K16" s="74"/>
      <c r="L16" s="77"/>
      <c r="M16" s="74"/>
      <c r="N16" s="77"/>
      <c r="O16" s="74"/>
      <c r="P16" s="77"/>
      <c r="Q16" s="74"/>
      <c r="R16" s="77"/>
      <c r="S16" s="74"/>
      <c r="T16" s="77"/>
    </row>
    <row r="17" spans="1:20" ht="15" customHeight="1" x14ac:dyDescent="0.25">
      <c r="A17" s="53"/>
      <c r="B17" s="17" t="s">
        <v>30</v>
      </c>
      <c r="C17" s="18"/>
      <c r="D17" s="56"/>
      <c r="E17" s="59"/>
      <c r="F17" s="62"/>
      <c r="G17" s="65"/>
      <c r="H17" s="19"/>
      <c r="I17" s="68"/>
      <c r="J17" s="71"/>
      <c r="K17" s="74"/>
      <c r="L17" s="77"/>
      <c r="M17" s="74"/>
      <c r="N17" s="77"/>
      <c r="O17" s="74"/>
      <c r="P17" s="77"/>
      <c r="Q17" s="74"/>
      <c r="R17" s="77"/>
      <c r="S17" s="74"/>
      <c r="T17" s="77"/>
    </row>
    <row r="18" spans="1:20" ht="15" customHeight="1" x14ac:dyDescent="0.25">
      <c r="A18" s="54"/>
      <c r="B18" s="17" t="s">
        <v>31</v>
      </c>
      <c r="C18" s="18"/>
      <c r="D18" s="57"/>
      <c r="E18" s="60"/>
      <c r="F18" s="63"/>
      <c r="G18" s="66"/>
      <c r="H18" s="19"/>
      <c r="I18" s="69"/>
      <c r="J18" s="72"/>
      <c r="K18" s="75"/>
      <c r="L18" s="78"/>
      <c r="M18" s="75"/>
      <c r="N18" s="78"/>
      <c r="O18" s="75"/>
      <c r="P18" s="78"/>
      <c r="Q18" s="75"/>
      <c r="R18" s="78"/>
      <c r="S18" s="75"/>
      <c r="T18" s="78"/>
    </row>
    <row r="19" spans="1:20" ht="15" customHeight="1" x14ac:dyDescent="0.25">
      <c r="A19" s="79" t="s">
        <v>32</v>
      </c>
      <c r="B19" s="20" t="s">
        <v>33</v>
      </c>
      <c r="C19" s="18" t="s">
        <v>34</v>
      </c>
      <c r="D19" s="21">
        <v>2.9</v>
      </c>
      <c r="E19" s="22">
        <v>0.05</v>
      </c>
      <c r="F19" s="23">
        <f t="shared" ref="F19:F26" si="0">D19*(1-E19)</f>
        <v>2.7549999999999999</v>
      </c>
      <c r="G19" s="24">
        <f t="shared" ref="G19:G26" si="1">F19*1.2</f>
        <v>3.3059999999999996</v>
      </c>
      <c r="H19" s="19"/>
      <c r="I19" s="25">
        <v>5.0000000000000001E-3</v>
      </c>
      <c r="J19" s="26">
        <f t="shared" ref="J19:J26" si="2">F19*(1-I19)</f>
        <v>2.741225</v>
      </c>
      <c r="K19" s="27">
        <v>0.01</v>
      </c>
      <c r="L19" s="28">
        <f t="shared" ref="L19:L26" si="3">F19*(1-K19)</f>
        <v>2.7274499999999997</v>
      </c>
      <c r="M19" s="27">
        <v>0.02</v>
      </c>
      <c r="N19" s="28">
        <f t="shared" ref="N19:N26" si="4">F19*(1-M19)</f>
        <v>2.6999</v>
      </c>
      <c r="O19" s="27">
        <v>0.03</v>
      </c>
      <c r="P19" s="28">
        <f t="shared" ref="P19:P26" si="5">F19*(1-O19)</f>
        <v>2.6723499999999998</v>
      </c>
      <c r="Q19" s="27">
        <v>0.04</v>
      </c>
      <c r="R19" s="28">
        <f t="shared" ref="R19:R26" si="6">F19*(1-Q19)</f>
        <v>2.6447999999999996</v>
      </c>
      <c r="S19" s="27">
        <v>0.05</v>
      </c>
      <c r="T19" s="26">
        <f t="shared" ref="T19:T26" si="7">F19*(1-S19)</f>
        <v>2.6172499999999999</v>
      </c>
    </row>
    <row r="20" spans="1:20" ht="15" customHeight="1" x14ac:dyDescent="0.25">
      <c r="A20" s="80"/>
      <c r="B20" s="20" t="s">
        <v>35</v>
      </c>
      <c r="C20" s="18" t="s">
        <v>36</v>
      </c>
      <c r="D20" s="21">
        <v>3.9</v>
      </c>
      <c r="E20" s="22">
        <v>0.05</v>
      </c>
      <c r="F20" s="23">
        <f t="shared" si="0"/>
        <v>3.7049999999999996</v>
      </c>
      <c r="G20" s="24">
        <f t="shared" si="1"/>
        <v>4.4459999999999997</v>
      </c>
      <c r="H20" s="19"/>
      <c r="I20" s="25">
        <v>5.0000000000000001E-3</v>
      </c>
      <c r="J20" s="26">
        <f t="shared" si="2"/>
        <v>3.6864749999999997</v>
      </c>
      <c r="K20" s="27">
        <v>0.01</v>
      </c>
      <c r="L20" s="28">
        <f t="shared" si="3"/>
        <v>3.6679499999999994</v>
      </c>
      <c r="M20" s="27">
        <v>0.02</v>
      </c>
      <c r="N20" s="28">
        <f t="shared" si="4"/>
        <v>3.6308999999999996</v>
      </c>
      <c r="O20" s="27">
        <v>0.03</v>
      </c>
      <c r="P20" s="28">
        <f t="shared" si="5"/>
        <v>3.5938499999999993</v>
      </c>
      <c r="Q20" s="27">
        <v>0.04</v>
      </c>
      <c r="R20" s="28">
        <f t="shared" si="6"/>
        <v>3.5567999999999995</v>
      </c>
      <c r="S20" s="27">
        <v>0.05</v>
      </c>
      <c r="T20" s="28">
        <f t="shared" si="7"/>
        <v>3.5197499999999993</v>
      </c>
    </row>
    <row r="21" spans="1:20" ht="15" customHeight="1" x14ac:dyDescent="0.25">
      <c r="A21" s="80"/>
      <c r="B21" s="20" t="s">
        <v>37</v>
      </c>
      <c r="C21" s="18" t="s">
        <v>38</v>
      </c>
      <c r="D21" s="21">
        <v>7.9</v>
      </c>
      <c r="E21" s="22">
        <v>0.05</v>
      </c>
      <c r="F21" s="23">
        <f t="shared" si="0"/>
        <v>7.5049999999999999</v>
      </c>
      <c r="G21" s="24">
        <f t="shared" si="1"/>
        <v>9.0060000000000002</v>
      </c>
      <c r="H21" s="19"/>
      <c r="I21" s="25">
        <v>5.0000000000000001E-3</v>
      </c>
      <c r="J21" s="26">
        <f t="shared" si="2"/>
        <v>7.4674749999999994</v>
      </c>
      <c r="K21" s="27">
        <v>0.01</v>
      </c>
      <c r="L21" s="28">
        <f t="shared" si="3"/>
        <v>7.4299499999999998</v>
      </c>
      <c r="M21" s="27">
        <v>0.02</v>
      </c>
      <c r="N21" s="28">
        <f t="shared" si="4"/>
        <v>7.3548999999999998</v>
      </c>
      <c r="O21" s="27">
        <v>0.03</v>
      </c>
      <c r="P21" s="28">
        <f t="shared" si="5"/>
        <v>7.2798499999999997</v>
      </c>
      <c r="Q21" s="27">
        <v>0.04</v>
      </c>
      <c r="R21" s="28">
        <f t="shared" si="6"/>
        <v>7.2047999999999996</v>
      </c>
      <c r="S21" s="27">
        <v>0.05</v>
      </c>
      <c r="T21" s="26">
        <f t="shared" si="7"/>
        <v>7.1297499999999996</v>
      </c>
    </row>
    <row r="22" spans="1:20" ht="15" customHeight="1" x14ac:dyDescent="0.25">
      <c r="A22" s="81"/>
      <c r="B22" s="20" t="s">
        <v>39</v>
      </c>
      <c r="C22" s="18"/>
      <c r="D22" s="21" t="s">
        <v>40</v>
      </c>
      <c r="E22" s="23" t="s">
        <v>40</v>
      </c>
      <c r="F22" s="23" t="s">
        <v>40</v>
      </c>
      <c r="G22" s="23" t="s">
        <v>40</v>
      </c>
      <c r="H22" s="19"/>
      <c r="I22" s="21" t="s">
        <v>40</v>
      </c>
      <c r="J22" s="21" t="s">
        <v>40</v>
      </c>
      <c r="K22" s="23" t="s">
        <v>40</v>
      </c>
      <c r="L22" s="23" t="s">
        <v>40</v>
      </c>
      <c r="M22" s="23" t="s">
        <v>40</v>
      </c>
      <c r="N22" s="23" t="s">
        <v>40</v>
      </c>
      <c r="O22" s="23" t="s">
        <v>40</v>
      </c>
      <c r="P22" s="23" t="s">
        <v>40</v>
      </c>
      <c r="Q22" s="23" t="s">
        <v>40</v>
      </c>
      <c r="R22" s="23" t="s">
        <v>40</v>
      </c>
      <c r="S22" s="23" t="s">
        <v>40</v>
      </c>
      <c r="T22" s="21" t="s">
        <v>40</v>
      </c>
    </row>
    <row r="23" spans="1:20" ht="30" x14ac:dyDescent="0.25">
      <c r="A23" s="29" t="s">
        <v>41</v>
      </c>
      <c r="B23" s="30" t="s">
        <v>42</v>
      </c>
      <c r="C23" s="18" t="s">
        <v>43</v>
      </c>
      <c r="D23" s="21">
        <v>4</v>
      </c>
      <c r="E23" s="22">
        <v>0.05</v>
      </c>
      <c r="F23" s="23">
        <f t="shared" si="0"/>
        <v>3.8</v>
      </c>
      <c r="G23" s="24">
        <f t="shared" si="1"/>
        <v>4.5599999999999996</v>
      </c>
      <c r="H23" s="19"/>
      <c r="I23" s="25">
        <v>5.0000000000000001E-3</v>
      </c>
      <c r="J23" s="26">
        <f t="shared" si="2"/>
        <v>3.7809999999999997</v>
      </c>
      <c r="K23" s="27">
        <v>0.01</v>
      </c>
      <c r="L23" s="28">
        <f t="shared" si="3"/>
        <v>3.762</v>
      </c>
      <c r="M23" s="27">
        <v>0.02</v>
      </c>
      <c r="N23" s="28">
        <f t="shared" si="4"/>
        <v>3.7239999999999998</v>
      </c>
      <c r="O23" s="27">
        <v>0.03</v>
      </c>
      <c r="P23" s="28">
        <f t="shared" si="5"/>
        <v>3.6859999999999999</v>
      </c>
      <c r="Q23" s="27">
        <v>0.04</v>
      </c>
      <c r="R23" s="28">
        <f t="shared" si="6"/>
        <v>3.6479999999999997</v>
      </c>
      <c r="S23" s="27">
        <v>0.05</v>
      </c>
      <c r="T23" s="26">
        <f t="shared" si="7"/>
        <v>3.61</v>
      </c>
    </row>
    <row r="24" spans="1:20" ht="15" customHeight="1" x14ac:dyDescent="0.25">
      <c r="A24" s="79" t="s">
        <v>44</v>
      </c>
      <c r="B24" s="31" t="s">
        <v>45</v>
      </c>
      <c r="C24" s="18" t="s">
        <v>46</v>
      </c>
      <c r="D24" s="21">
        <v>800</v>
      </c>
      <c r="E24" s="22">
        <v>0.1</v>
      </c>
      <c r="F24" s="23">
        <f t="shared" si="0"/>
        <v>720</v>
      </c>
      <c r="G24" s="24">
        <f t="shared" si="1"/>
        <v>864</v>
      </c>
      <c r="H24" s="19"/>
      <c r="I24" s="25">
        <v>5.0000000000000001E-3</v>
      </c>
      <c r="J24" s="26">
        <f t="shared" si="2"/>
        <v>716.4</v>
      </c>
      <c r="K24" s="27">
        <v>0.01</v>
      </c>
      <c r="L24" s="28">
        <f t="shared" si="3"/>
        <v>712.8</v>
      </c>
      <c r="M24" s="27">
        <v>0.02</v>
      </c>
      <c r="N24" s="28">
        <f t="shared" si="4"/>
        <v>705.6</v>
      </c>
      <c r="O24" s="27">
        <v>0.03</v>
      </c>
      <c r="P24" s="28">
        <f t="shared" si="5"/>
        <v>698.4</v>
      </c>
      <c r="Q24" s="27">
        <v>0.04</v>
      </c>
      <c r="R24" s="28">
        <f t="shared" si="6"/>
        <v>691.19999999999993</v>
      </c>
      <c r="S24" s="27">
        <v>0.05</v>
      </c>
      <c r="T24" s="26">
        <f t="shared" si="7"/>
        <v>684</v>
      </c>
    </row>
    <row r="25" spans="1:20" ht="15" customHeight="1" x14ac:dyDescent="0.25">
      <c r="A25" s="80"/>
      <c r="B25" s="31" t="s">
        <v>47</v>
      </c>
      <c r="C25" s="18" t="s">
        <v>48</v>
      </c>
      <c r="D25" s="21">
        <v>1000</v>
      </c>
      <c r="E25" s="22">
        <v>0.1</v>
      </c>
      <c r="F25" s="23">
        <f t="shared" si="0"/>
        <v>900</v>
      </c>
      <c r="G25" s="24">
        <f t="shared" si="1"/>
        <v>1080</v>
      </c>
      <c r="H25" s="19"/>
      <c r="I25" s="25">
        <v>5.0000000000000001E-3</v>
      </c>
      <c r="J25" s="26">
        <f t="shared" si="2"/>
        <v>895.5</v>
      </c>
      <c r="K25" s="27">
        <v>0.01</v>
      </c>
      <c r="L25" s="28">
        <f t="shared" si="3"/>
        <v>891</v>
      </c>
      <c r="M25" s="27">
        <v>0.02</v>
      </c>
      <c r="N25" s="28">
        <f t="shared" si="4"/>
        <v>882</v>
      </c>
      <c r="O25" s="27">
        <v>0.03</v>
      </c>
      <c r="P25" s="28">
        <f t="shared" si="5"/>
        <v>873</v>
      </c>
      <c r="Q25" s="27">
        <v>0.04</v>
      </c>
      <c r="R25" s="28">
        <f t="shared" si="6"/>
        <v>864</v>
      </c>
      <c r="S25" s="27">
        <v>0.05</v>
      </c>
      <c r="T25" s="26">
        <f t="shared" si="7"/>
        <v>855</v>
      </c>
    </row>
    <row r="26" spans="1:20" ht="15" customHeight="1" x14ac:dyDescent="0.25">
      <c r="A26" s="81"/>
      <c r="B26" s="31" t="s">
        <v>49</v>
      </c>
      <c r="C26" s="18" t="s">
        <v>50</v>
      </c>
      <c r="D26" s="21">
        <v>2000</v>
      </c>
      <c r="E26" s="22">
        <v>0.1</v>
      </c>
      <c r="F26" s="23">
        <f t="shared" si="0"/>
        <v>1800</v>
      </c>
      <c r="G26" s="24">
        <f t="shared" si="1"/>
        <v>2160</v>
      </c>
      <c r="H26" s="19"/>
      <c r="I26" s="25">
        <v>5.0000000000000001E-3</v>
      </c>
      <c r="J26" s="26">
        <f t="shared" si="2"/>
        <v>1791</v>
      </c>
      <c r="K26" s="27">
        <v>0.01</v>
      </c>
      <c r="L26" s="28">
        <f t="shared" si="3"/>
        <v>1782</v>
      </c>
      <c r="M26" s="27">
        <v>0.02</v>
      </c>
      <c r="N26" s="28">
        <f t="shared" si="4"/>
        <v>1764</v>
      </c>
      <c r="O26" s="27">
        <v>0.03</v>
      </c>
      <c r="P26" s="28">
        <f t="shared" si="5"/>
        <v>1746</v>
      </c>
      <c r="Q26" s="27">
        <v>0.04</v>
      </c>
      <c r="R26" s="28">
        <f t="shared" si="6"/>
        <v>1728</v>
      </c>
      <c r="S26" s="27">
        <v>0.05</v>
      </c>
      <c r="T26" s="26">
        <f t="shared" si="7"/>
        <v>1710</v>
      </c>
    </row>
    <row r="28" spans="1:20" ht="26.25" x14ac:dyDescent="0.25">
      <c r="B28" s="32" t="s">
        <v>51</v>
      </c>
    </row>
    <row r="29" spans="1:20" x14ac:dyDescent="0.25">
      <c r="B29" s="33"/>
      <c r="C29" s="34"/>
    </row>
    <row r="30" spans="1:20" x14ac:dyDescent="0.25">
      <c r="B30" s="33"/>
      <c r="C30" s="34"/>
    </row>
  </sheetData>
  <sortState xmlns:xlrd2="http://schemas.microsoft.com/office/spreadsheetml/2017/richdata2" ref="A10:M26">
    <sortCondition ref="A10:A26"/>
  </sortState>
  <mergeCells count="21">
    <mergeCell ref="R10:R18"/>
    <mergeCell ref="S10:S18"/>
    <mergeCell ref="T10:T18"/>
    <mergeCell ref="A19:A22"/>
    <mergeCell ref="A24:A26"/>
    <mergeCell ref="B8:G8"/>
    <mergeCell ref="I8:S8"/>
    <mergeCell ref="A10:A18"/>
    <mergeCell ref="D10:D18"/>
    <mergeCell ref="E10:E18"/>
    <mergeCell ref="F10:F18"/>
    <mergeCell ref="G10:G18"/>
    <mergeCell ref="I10:I18"/>
    <mergeCell ref="J10:J18"/>
    <mergeCell ref="K10:K18"/>
    <mergeCell ref="L10:L18"/>
    <mergeCell ref="M10:M18"/>
    <mergeCell ref="N10:N18"/>
    <mergeCell ref="O10:O18"/>
    <mergeCell ref="P10:P18"/>
    <mergeCell ref="Q10:Q18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9"/>
  <sheetViews>
    <sheetView tabSelected="1" view="pageLayout" zoomScale="70" zoomScaleNormal="100" zoomScalePageLayoutView="70" workbookViewId="0">
      <selection activeCell="J9" sqref="J9"/>
    </sheetView>
  </sheetViews>
  <sheetFormatPr baseColWidth="10" defaultColWidth="11.42578125" defaultRowHeight="15.75" x14ac:dyDescent="0.25"/>
  <cols>
    <col min="1" max="1" width="20" style="1" customWidth="1"/>
    <col min="2" max="2" width="55" style="1" customWidth="1"/>
    <col min="3" max="3" width="18.42578125" style="1" customWidth="1"/>
    <col min="4" max="11" width="16.42578125" style="1" customWidth="1"/>
    <col min="12" max="13" width="16.42578125" customWidth="1"/>
  </cols>
  <sheetData>
    <row r="1" spans="1:13" ht="46.5" customHeight="1" x14ac:dyDescent="0.25"/>
    <row r="2" spans="1:13" x14ac:dyDescent="0.25">
      <c r="A2" s="2" t="s">
        <v>0</v>
      </c>
      <c r="D2" s="3"/>
      <c r="E2" s="3"/>
      <c r="F2" s="3"/>
      <c r="G2" s="3"/>
      <c r="H2" s="2"/>
      <c r="I2" s="2"/>
      <c r="J2" s="2"/>
      <c r="K2" s="2"/>
    </row>
    <row r="3" spans="1:13" x14ac:dyDescent="0.25">
      <c r="A3" s="2" t="s">
        <v>1</v>
      </c>
      <c r="D3" s="3"/>
      <c r="E3" s="3"/>
      <c r="F3" s="3"/>
      <c r="G3" s="3"/>
    </row>
    <row r="4" spans="1:13" x14ac:dyDescent="0.25">
      <c r="A4" s="4" t="s">
        <v>2</v>
      </c>
      <c r="D4" s="5"/>
      <c r="E4" s="5"/>
      <c r="F4" s="5"/>
      <c r="G4" s="5"/>
      <c r="H4" s="5"/>
      <c r="I4" s="5"/>
      <c r="J4" s="5"/>
      <c r="K4" s="5"/>
    </row>
    <row r="5" spans="1:13" x14ac:dyDescent="0.25">
      <c r="A5" s="6" t="s">
        <v>3</v>
      </c>
      <c r="B5" s="35"/>
      <c r="C5" s="7" t="s">
        <v>52</v>
      </c>
      <c r="D5" s="5"/>
      <c r="E5" s="5"/>
      <c r="F5" s="5"/>
      <c r="G5" s="5"/>
      <c r="H5" s="5"/>
      <c r="I5" s="5"/>
      <c r="J5" s="5"/>
      <c r="K5" s="5"/>
    </row>
    <row r="6" spans="1:13" x14ac:dyDescent="0.25">
      <c r="A6" s="8" t="s">
        <v>5</v>
      </c>
      <c r="D6" s="5"/>
      <c r="E6" s="5"/>
      <c r="F6" s="5"/>
      <c r="G6" s="5"/>
      <c r="H6" s="5"/>
      <c r="I6" s="5"/>
      <c r="J6" s="5"/>
      <c r="K6" s="5"/>
    </row>
    <row r="7" spans="1:13" x14ac:dyDescent="0.25">
      <c r="A7" s="10"/>
      <c r="B7" s="5"/>
      <c r="C7" s="9"/>
      <c r="D7" s="5"/>
      <c r="E7" s="5"/>
      <c r="F7" s="5"/>
      <c r="G7" s="5"/>
      <c r="H7" s="5"/>
      <c r="I7" s="5"/>
      <c r="J7" s="5"/>
      <c r="K7" s="5"/>
    </row>
    <row r="8" spans="1:13" ht="36" customHeight="1" x14ac:dyDescent="0.25">
      <c r="A8" s="50" t="s">
        <v>53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3" ht="36" customHeight="1" x14ac:dyDescent="0.25">
      <c r="A9" s="82" t="s">
        <v>54</v>
      </c>
      <c r="B9" s="84" t="s">
        <v>9</v>
      </c>
      <c r="C9" s="84" t="s">
        <v>10</v>
      </c>
      <c r="D9" s="13" t="s">
        <v>55</v>
      </c>
      <c r="E9" s="13" t="s">
        <v>56</v>
      </c>
      <c r="F9" s="13" t="s">
        <v>55</v>
      </c>
      <c r="G9" s="13" t="s">
        <v>56</v>
      </c>
      <c r="H9" s="13" t="s">
        <v>55</v>
      </c>
      <c r="I9" s="13" t="s">
        <v>56</v>
      </c>
      <c r="J9" s="13" t="s">
        <v>55</v>
      </c>
      <c r="K9" s="13" t="s">
        <v>56</v>
      </c>
      <c r="L9" s="13" t="s">
        <v>55</v>
      </c>
      <c r="M9" s="13" t="s">
        <v>56</v>
      </c>
    </row>
    <row r="10" spans="1:13" ht="17.25" customHeight="1" x14ac:dyDescent="0.25">
      <c r="A10" s="83"/>
      <c r="B10" s="85"/>
      <c r="C10" s="85"/>
      <c r="D10" s="86" t="s">
        <v>57</v>
      </c>
      <c r="E10" s="86"/>
      <c r="F10" s="86" t="s">
        <v>58</v>
      </c>
      <c r="G10" s="86"/>
      <c r="H10" s="86" t="s">
        <v>59</v>
      </c>
      <c r="I10" s="86"/>
      <c r="J10" s="86" t="s">
        <v>60</v>
      </c>
      <c r="K10" s="86"/>
      <c r="L10" s="86" t="s">
        <v>61</v>
      </c>
      <c r="M10" s="86"/>
    </row>
    <row r="11" spans="1:13" ht="15" customHeight="1" x14ac:dyDescent="0.25">
      <c r="A11" s="87" t="s">
        <v>62</v>
      </c>
      <c r="B11" s="36" t="s">
        <v>63</v>
      </c>
      <c r="C11" s="37" t="s">
        <v>64</v>
      </c>
      <c r="D11" s="37">
        <v>1000</v>
      </c>
      <c r="E11" s="37">
        <f t="shared" ref="E11:E12" si="0">D11*1.2</f>
        <v>1200</v>
      </c>
      <c r="F11" s="37">
        <f>D11*1.2</f>
        <v>1200</v>
      </c>
      <c r="G11" s="37">
        <f t="shared" ref="G11:G14" si="1">F11*1.2</f>
        <v>1440</v>
      </c>
      <c r="H11" s="37">
        <f>F11*1.2</f>
        <v>1440</v>
      </c>
      <c r="I11" s="37">
        <f t="shared" ref="I11:I16" si="2">H11*1.2</f>
        <v>1728</v>
      </c>
      <c r="J11" s="37">
        <f>H11*1.2</f>
        <v>1728</v>
      </c>
      <c r="K11" s="37">
        <f t="shared" ref="K11:K17" si="3">J11*1.2</f>
        <v>2073.6</v>
      </c>
      <c r="L11" s="37">
        <f>J11*1.2</f>
        <v>2073.6</v>
      </c>
      <c r="M11" s="37">
        <f t="shared" ref="M11:M19" si="4">L11*1.2</f>
        <v>2488.3199999999997</v>
      </c>
    </row>
    <row r="12" spans="1:13" ht="15" x14ac:dyDescent="0.25">
      <c r="A12" s="88"/>
      <c r="B12" s="36" t="s">
        <v>65</v>
      </c>
      <c r="C12" s="37" t="s">
        <v>66</v>
      </c>
      <c r="D12" s="37">
        <f>D11*0.8</f>
        <v>800</v>
      </c>
      <c r="E12" s="37">
        <f t="shared" si="0"/>
        <v>960</v>
      </c>
      <c r="F12" s="37">
        <f t="shared" ref="F12:F14" si="5">F11*0.8</f>
        <v>960</v>
      </c>
      <c r="G12" s="37">
        <f t="shared" si="1"/>
        <v>1152</v>
      </c>
      <c r="H12" s="37">
        <f t="shared" ref="H12:H16" si="6">H11*0.8</f>
        <v>1152</v>
      </c>
      <c r="I12" s="37">
        <f t="shared" si="2"/>
        <v>1382.3999999999999</v>
      </c>
      <c r="J12" s="37">
        <f t="shared" ref="J12:J17" si="7">J11*0.8</f>
        <v>1382.4</v>
      </c>
      <c r="K12" s="37">
        <f t="shared" si="3"/>
        <v>1658.88</v>
      </c>
      <c r="L12" s="37">
        <f t="shared" ref="L12:L19" si="8">L11*0.8</f>
        <v>1658.88</v>
      </c>
      <c r="M12" s="37">
        <f t="shared" si="4"/>
        <v>1990.6559999999999</v>
      </c>
    </row>
    <row r="13" spans="1:13" ht="15" x14ac:dyDescent="0.25">
      <c r="A13" s="88"/>
      <c r="B13" s="36" t="s">
        <v>67</v>
      </c>
      <c r="C13" s="37" t="s">
        <v>68</v>
      </c>
      <c r="D13" s="38"/>
      <c r="E13" s="38"/>
      <c r="F13" s="37">
        <f t="shared" si="5"/>
        <v>768</v>
      </c>
      <c r="G13" s="37">
        <f t="shared" si="1"/>
        <v>921.59999999999991</v>
      </c>
      <c r="H13" s="37">
        <f t="shared" si="6"/>
        <v>921.6</v>
      </c>
      <c r="I13" s="37">
        <f t="shared" si="2"/>
        <v>1105.92</v>
      </c>
      <c r="J13" s="37">
        <f t="shared" si="7"/>
        <v>1105.92</v>
      </c>
      <c r="K13" s="37">
        <f t="shared" si="3"/>
        <v>1327.104</v>
      </c>
      <c r="L13" s="37">
        <f t="shared" si="8"/>
        <v>1327.1040000000003</v>
      </c>
      <c r="M13" s="37">
        <f t="shared" si="4"/>
        <v>1592.5248000000004</v>
      </c>
    </row>
    <row r="14" spans="1:13" ht="15" x14ac:dyDescent="0.25">
      <c r="A14" s="88"/>
      <c r="B14" s="36" t="s">
        <v>69</v>
      </c>
      <c r="C14" s="37" t="s">
        <v>70</v>
      </c>
      <c r="D14" s="38"/>
      <c r="E14" s="38"/>
      <c r="F14" s="37">
        <f t="shared" si="5"/>
        <v>614.40000000000009</v>
      </c>
      <c r="G14" s="37">
        <f t="shared" si="1"/>
        <v>737.28000000000009</v>
      </c>
      <c r="H14" s="37">
        <f t="shared" si="6"/>
        <v>737.28000000000009</v>
      </c>
      <c r="I14" s="37">
        <f t="shared" si="2"/>
        <v>884.7360000000001</v>
      </c>
      <c r="J14" s="37">
        <f t="shared" si="7"/>
        <v>884.7360000000001</v>
      </c>
      <c r="K14" s="37">
        <f t="shared" si="3"/>
        <v>1061.6832000000002</v>
      </c>
      <c r="L14" s="37">
        <f t="shared" si="8"/>
        <v>1061.6832000000002</v>
      </c>
      <c r="M14" s="37">
        <f t="shared" si="4"/>
        <v>1274.0198400000002</v>
      </c>
    </row>
    <row r="15" spans="1:13" ht="15" x14ac:dyDescent="0.25">
      <c r="A15" s="88"/>
      <c r="B15" s="36" t="s">
        <v>71</v>
      </c>
      <c r="C15" s="37" t="s">
        <v>72</v>
      </c>
      <c r="D15" s="38"/>
      <c r="E15" s="38"/>
      <c r="F15" s="38"/>
      <c r="G15" s="38"/>
      <c r="H15" s="37">
        <f t="shared" si="6"/>
        <v>589.82400000000007</v>
      </c>
      <c r="I15" s="37">
        <f t="shared" si="2"/>
        <v>707.78880000000004</v>
      </c>
      <c r="J15" s="37">
        <f t="shared" si="7"/>
        <v>707.78880000000015</v>
      </c>
      <c r="K15" s="37">
        <f t="shared" si="3"/>
        <v>849.34656000000018</v>
      </c>
      <c r="L15" s="37">
        <f t="shared" si="8"/>
        <v>849.34656000000018</v>
      </c>
      <c r="M15" s="37">
        <f t="shared" si="4"/>
        <v>1019.2158720000002</v>
      </c>
    </row>
    <row r="16" spans="1:13" ht="15" x14ac:dyDescent="0.25">
      <c r="A16" s="88"/>
      <c r="B16" s="36" t="s">
        <v>73</v>
      </c>
      <c r="C16" s="37" t="s">
        <v>74</v>
      </c>
      <c r="D16" s="38"/>
      <c r="E16" s="38"/>
      <c r="F16" s="38"/>
      <c r="G16" s="38"/>
      <c r="H16" s="37">
        <f t="shared" si="6"/>
        <v>471.8592000000001</v>
      </c>
      <c r="I16" s="37">
        <f t="shared" si="2"/>
        <v>566.23104000000012</v>
      </c>
      <c r="J16" s="37">
        <f t="shared" si="7"/>
        <v>566.23104000000012</v>
      </c>
      <c r="K16" s="37">
        <f t="shared" si="3"/>
        <v>679.47724800000015</v>
      </c>
      <c r="L16" s="37">
        <f t="shared" si="8"/>
        <v>679.47724800000015</v>
      </c>
      <c r="M16" s="37">
        <f t="shared" si="4"/>
        <v>815.37269760000015</v>
      </c>
    </row>
    <row r="17" spans="1:13" ht="15" x14ac:dyDescent="0.25">
      <c r="A17" s="88"/>
      <c r="B17" s="36" t="s">
        <v>75</v>
      </c>
      <c r="C17" s="37" t="s">
        <v>76</v>
      </c>
      <c r="D17" s="38"/>
      <c r="E17" s="38"/>
      <c r="F17" s="38"/>
      <c r="G17" s="38"/>
      <c r="H17" s="38"/>
      <c r="I17" s="38"/>
      <c r="J17" s="37">
        <f t="shared" si="7"/>
        <v>452.9848320000001</v>
      </c>
      <c r="K17" s="37">
        <f t="shared" si="3"/>
        <v>543.58179840000014</v>
      </c>
      <c r="L17" s="37">
        <f t="shared" si="8"/>
        <v>543.58179840000014</v>
      </c>
      <c r="M17" s="37">
        <f t="shared" si="4"/>
        <v>652.29815808000012</v>
      </c>
    </row>
    <row r="18" spans="1:13" ht="15" x14ac:dyDescent="0.25">
      <c r="A18" s="88"/>
      <c r="B18" s="36" t="s">
        <v>77</v>
      </c>
      <c r="C18" s="37" t="s">
        <v>78</v>
      </c>
      <c r="D18" s="38"/>
      <c r="E18" s="38"/>
      <c r="F18" s="38"/>
      <c r="G18" s="38"/>
      <c r="H18" s="38"/>
      <c r="I18" s="38"/>
      <c r="J18" s="38"/>
      <c r="K18" s="38"/>
      <c r="L18" s="37">
        <f t="shared" si="8"/>
        <v>434.86543872000016</v>
      </c>
      <c r="M18" s="37">
        <f t="shared" si="4"/>
        <v>521.83852646400021</v>
      </c>
    </row>
    <row r="19" spans="1:13" ht="15" x14ac:dyDescent="0.25">
      <c r="A19" s="88"/>
      <c r="B19" s="36" t="s">
        <v>79</v>
      </c>
      <c r="C19" s="37" t="s">
        <v>80</v>
      </c>
      <c r="D19" s="38"/>
      <c r="E19" s="38"/>
      <c r="F19" s="38"/>
      <c r="G19" s="38"/>
      <c r="H19" s="38"/>
      <c r="I19" s="38"/>
      <c r="J19" s="38"/>
      <c r="K19" s="38"/>
      <c r="L19" s="37">
        <f t="shared" si="8"/>
        <v>347.89235097600016</v>
      </c>
      <c r="M19" s="37">
        <f t="shared" si="4"/>
        <v>417.47082117120016</v>
      </c>
    </row>
  </sheetData>
  <mergeCells count="10">
    <mergeCell ref="A11:A19"/>
    <mergeCell ref="A8:M8"/>
    <mergeCell ref="A9:A10"/>
    <mergeCell ref="B9:B10"/>
    <mergeCell ref="C9:C10"/>
    <mergeCell ref="D10:E10"/>
    <mergeCell ref="F10:G10"/>
    <mergeCell ref="H10:I10"/>
    <mergeCell ref="J10:K10"/>
    <mergeCell ref="L10:M10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9"/>
  <sheetViews>
    <sheetView tabSelected="1" view="pageLayout" zoomScale="55" zoomScaleNormal="100" zoomScalePageLayoutView="55" workbookViewId="0">
      <selection activeCell="J9" sqref="J9"/>
    </sheetView>
  </sheetViews>
  <sheetFormatPr baseColWidth="10" defaultColWidth="11.42578125" defaultRowHeight="15.75" x14ac:dyDescent="0.25"/>
  <cols>
    <col min="1" max="1" width="47.140625" style="1" customWidth="1"/>
    <col min="2" max="2" width="71.28515625" style="1" customWidth="1"/>
    <col min="3" max="3" width="18.42578125" style="1" customWidth="1"/>
    <col min="4" max="4" width="17.85546875" style="1" customWidth="1"/>
    <col min="5" max="5" width="15" style="1" customWidth="1"/>
    <col min="6" max="7" width="16.28515625" style="1" customWidth="1"/>
    <col min="8" max="8" width="8.28515625" style="1" customWidth="1"/>
    <col min="9" max="9" width="20.140625" style="1" customWidth="1"/>
    <col min="10" max="10" width="21.140625" style="1" customWidth="1"/>
    <col min="11" max="11" width="22.85546875" style="1" customWidth="1"/>
    <col min="12" max="12" width="21.7109375" customWidth="1"/>
    <col min="13" max="13" width="23" customWidth="1"/>
    <col min="14" max="14" width="22.42578125" customWidth="1"/>
  </cols>
  <sheetData>
    <row r="1" spans="1:11" ht="46.5" customHeight="1" x14ac:dyDescent="0.25"/>
    <row r="2" spans="1:11" ht="29.25" customHeight="1" x14ac:dyDescent="0.25">
      <c r="A2" s="101" t="s">
        <v>0</v>
      </c>
      <c r="B2" s="101"/>
      <c r="C2" s="101"/>
      <c r="D2" s="101"/>
      <c r="E2" s="101"/>
      <c r="F2" s="2"/>
      <c r="G2" s="2"/>
      <c r="H2" s="2"/>
      <c r="I2" s="3"/>
    </row>
    <row r="3" spans="1:11" x14ac:dyDescent="0.25">
      <c r="A3" s="2" t="s">
        <v>1</v>
      </c>
      <c r="C3" s="3"/>
      <c r="D3" s="3"/>
      <c r="E3" s="3"/>
      <c r="I3" s="3"/>
    </row>
    <row r="4" spans="1:11" x14ac:dyDescent="0.25">
      <c r="A4" s="4" t="s">
        <v>2</v>
      </c>
      <c r="C4" s="5"/>
      <c r="D4" s="5"/>
      <c r="E4" s="5"/>
      <c r="F4" s="5"/>
      <c r="G4" s="5"/>
      <c r="H4" s="5"/>
      <c r="I4" s="5"/>
    </row>
    <row r="5" spans="1:11" x14ac:dyDescent="0.25">
      <c r="A5" s="6" t="s">
        <v>81</v>
      </c>
      <c r="B5" s="7" t="s">
        <v>82</v>
      </c>
      <c r="C5" s="5"/>
      <c r="D5" s="5"/>
      <c r="E5" s="5"/>
      <c r="F5" s="5"/>
      <c r="G5" s="5"/>
      <c r="H5" s="5"/>
      <c r="I5" s="5"/>
    </row>
    <row r="6" spans="1:11" x14ac:dyDescent="0.25">
      <c r="A6" s="8" t="s">
        <v>5</v>
      </c>
      <c r="C6" s="9"/>
      <c r="D6" s="5"/>
      <c r="E6" s="5"/>
      <c r="F6" s="5"/>
      <c r="G6" s="5"/>
      <c r="H6" s="5"/>
      <c r="I6" s="5"/>
      <c r="J6" s="10"/>
      <c r="K6" s="10"/>
    </row>
    <row r="7" spans="1:11" x14ac:dyDescent="0.25">
      <c r="A7" s="10"/>
      <c r="B7" s="5"/>
      <c r="C7" s="9"/>
      <c r="D7" s="5"/>
      <c r="E7" s="5"/>
      <c r="F7" s="5"/>
      <c r="G7" s="5"/>
      <c r="H7" s="5"/>
      <c r="I7" s="5"/>
      <c r="J7" s="10"/>
      <c r="K7" s="10"/>
    </row>
    <row r="8" spans="1:11" ht="15" x14ac:dyDescent="0.25">
      <c r="A8" s="39"/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1" ht="15" x14ac:dyDescent="0.25">
      <c r="A9" s="39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35.25" customHeight="1" x14ac:dyDescent="0.25">
      <c r="A10" s="10"/>
      <c r="B10" s="89" t="s">
        <v>83</v>
      </c>
      <c r="C10" s="90"/>
      <c r="D10" s="90"/>
      <c r="E10" s="90"/>
      <c r="F10" s="10"/>
      <c r="G10" s="10"/>
      <c r="H10" s="10"/>
      <c r="I10" s="10"/>
      <c r="J10" s="10"/>
      <c r="K10" s="10"/>
    </row>
    <row r="11" spans="1:11" ht="15.75" customHeight="1" x14ac:dyDescent="0.25">
      <c r="A11" s="91" t="s">
        <v>84</v>
      </c>
      <c r="B11" s="92" t="s">
        <v>85</v>
      </c>
      <c r="C11" s="95" t="s">
        <v>86</v>
      </c>
      <c r="D11" s="96"/>
      <c r="E11" s="97"/>
      <c r="F11" s="10"/>
      <c r="G11" s="10"/>
      <c r="H11" s="10"/>
      <c r="I11" s="10"/>
      <c r="J11" s="10"/>
      <c r="K11" s="10"/>
    </row>
    <row r="12" spans="1:11" x14ac:dyDescent="0.25">
      <c r="A12" s="91"/>
      <c r="B12" s="93"/>
      <c r="C12" s="40" t="s">
        <v>87</v>
      </c>
      <c r="D12" s="40" t="s">
        <v>88</v>
      </c>
      <c r="E12" s="40" t="s">
        <v>89</v>
      </c>
      <c r="F12" s="10"/>
      <c r="G12" s="10"/>
      <c r="H12" s="10"/>
      <c r="I12" s="10"/>
      <c r="J12" s="10"/>
      <c r="K12" s="10"/>
    </row>
    <row r="13" spans="1:11" ht="15.75" customHeight="1" x14ac:dyDescent="0.25">
      <c r="A13" s="91"/>
      <c r="B13" s="94"/>
      <c r="C13" s="95" t="s">
        <v>90</v>
      </c>
      <c r="D13" s="96"/>
      <c r="E13" s="96"/>
      <c r="F13" s="10"/>
      <c r="G13" s="10"/>
      <c r="H13" s="10"/>
      <c r="I13" s="10"/>
      <c r="J13" s="10"/>
      <c r="K13" s="10"/>
    </row>
    <row r="14" spans="1:11" x14ac:dyDescent="0.25">
      <c r="A14" s="41"/>
      <c r="B14" s="41" t="s">
        <v>91</v>
      </c>
      <c r="C14" s="42">
        <v>800</v>
      </c>
      <c r="D14" s="42">
        <f>C14*0.9</f>
        <v>720</v>
      </c>
      <c r="E14" s="42">
        <f>D14*0.9</f>
        <v>648</v>
      </c>
      <c r="F14" s="10"/>
      <c r="H14" s="10"/>
      <c r="I14" s="10"/>
      <c r="J14" s="10"/>
      <c r="K14" s="10"/>
    </row>
    <row r="15" spans="1:11" x14ac:dyDescent="0.25">
      <c r="A15" s="41"/>
      <c r="B15" s="41" t="s">
        <v>92</v>
      </c>
      <c r="C15" s="42" t="s">
        <v>93</v>
      </c>
      <c r="D15" s="42" t="s">
        <v>93</v>
      </c>
      <c r="E15" s="42" t="s">
        <v>93</v>
      </c>
      <c r="F15" s="10"/>
      <c r="H15" s="10"/>
      <c r="I15" s="10"/>
      <c r="J15" s="10"/>
      <c r="K15" s="10"/>
    </row>
    <row r="16" spans="1:11" x14ac:dyDescent="0.25">
      <c r="A16" s="41"/>
      <c r="B16" s="41" t="s">
        <v>94</v>
      </c>
      <c r="C16" s="42">
        <v>1500</v>
      </c>
      <c r="D16" s="42">
        <f t="shared" ref="D16:E18" si="0">C16*0.9</f>
        <v>1350</v>
      </c>
      <c r="E16" s="42">
        <f t="shared" si="0"/>
        <v>1215</v>
      </c>
      <c r="F16" s="10"/>
      <c r="H16" s="10"/>
      <c r="I16" s="10"/>
      <c r="J16" s="10"/>
      <c r="K16" s="10"/>
    </row>
    <row r="17" spans="1:11" x14ac:dyDescent="0.25">
      <c r="A17" s="41"/>
      <c r="B17" s="41" t="s">
        <v>95</v>
      </c>
      <c r="C17" s="42">
        <v>800</v>
      </c>
      <c r="D17" s="42">
        <f t="shared" si="0"/>
        <v>720</v>
      </c>
      <c r="E17" s="42">
        <f t="shared" si="0"/>
        <v>648</v>
      </c>
      <c r="F17" s="10"/>
      <c r="H17" s="10"/>
      <c r="I17" s="10"/>
      <c r="J17" s="10"/>
      <c r="K17" s="10"/>
    </row>
    <row r="18" spans="1:11" ht="15" x14ac:dyDescent="0.25">
      <c r="A18" s="41"/>
      <c r="B18" s="41" t="s">
        <v>96</v>
      </c>
      <c r="C18" s="42">
        <v>1100</v>
      </c>
      <c r="D18" s="42">
        <f t="shared" si="0"/>
        <v>990</v>
      </c>
      <c r="E18" s="42">
        <f t="shared" si="0"/>
        <v>891</v>
      </c>
      <c r="F18" s="10"/>
      <c r="G18" s="10"/>
      <c r="H18" s="10"/>
      <c r="I18" s="10"/>
      <c r="J18" s="10"/>
      <c r="K18" s="10"/>
    </row>
    <row r="19" spans="1:11" ht="15" x14ac:dyDescent="0.25">
      <c r="A19" s="43"/>
      <c r="B19" s="43"/>
      <c r="C19" s="43"/>
      <c r="D19" s="43"/>
      <c r="E19" s="43"/>
      <c r="F19" s="10"/>
      <c r="G19" s="10"/>
      <c r="H19" s="10"/>
      <c r="I19" s="10"/>
      <c r="J19" s="10"/>
      <c r="K19" s="10"/>
    </row>
    <row r="20" spans="1:11" ht="15" x14ac:dyDescent="0.25">
      <c r="A20" s="43"/>
      <c r="B20" s="43"/>
      <c r="C20" s="43"/>
      <c r="D20" s="43"/>
      <c r="E20" s="43"/>
      <c r="F20" s="43"/>
      <c r="G20" s="10"/>
      <c r="H20" s="43"/>
      <c r="I20" s="10"/>
      <c r="J20" s="10"/>
      <c r="K20" s="10"/>
    </row>
    <row r="21" spans="1:11" ht="31.5" customHeight="1" x14ac:dyDescent="0.25">
      <c r="A21" s="10"/>
      <c r="B21" s="89" t="s">
        <v>97</v>
      </c>
      <c r="C21" s="90"/>
      <c r="D21" s="90"/>
      <c r="E21" s="90"/>
      <c r="F21" s="90"/>
      <c r="G21" s="10"/>
      <c r="H21" s="44"/>
      <c r="I21" s="43"/>
      <c r="J21" s="10"/>
      <c r="K21" s="10"/>
    </row>
    <row r="22" spans="1:11" ht="15.75" customHeight="1" x14ac:dyDescent="0.25">
      <c r="A22" s="98" t="s">
        <v>84</v>
      </c>
      <c r="B22" s="98" t="s">
        <v>98</v>
      </c>
      <c r="C22" s="99" t="s">
        <v>86</v>
      </c>
      <c r="D22" s="99"/>
      <c r="E22" s="99"/>
      <c r="F22" s="99"/>
      <c r="G22" s="10"/>
      <c r="H22" s="45"/>
      <c r="I22" s="43"/>
      <c r="J22" s="10"/>
      <c r="K22" s="10"/>
    </row>
    <row r="23" spans="1:11" ht="31.5" x14ac:dyDescent="0.25">
      <c r="A23" s="98"/>
      <c r="B23" s="98"/>
      <c r="C23" s="40" t="s">
        <v>99</v>
      </c>
      <c r="D23" s="40" t="s">
        <v>100</v>
      </c>
      <c r="E23" s="40" t="s">
        <v>101</v>
      </c>
      <c r="F23" s="40" t="s">
        <v>102</v>
      </c>
      <c r="G23" s="10"/>
      <c r="H23" s="45"/>
      <c r="I23" s="43"/>
      <c r="J23" s="10"/>
      <c r="K23" s="10"/>
    </row>
    <row r="24" spans="1:11" ht="15.75" customHeight="1" x14ac:dyDescent="0.25">
      <c r="A24" s="98"/>
      <c r="B24" s="98"/>
      <c r="C24" s="99" t="s">
        <v>103</v>
      </c>
      <c r="D24" s="99"/>
      <c r="E24" s="99"/>
      <c r="F24" s="99"/>
      <c r="G24" s="10"/>
      <c r="H24" s="45"/>
      <c r="I24" s="43"/>
      <c r="J24" s="10"/>
      <c r="K24" s="10"/>
    </row>
    <row r="25" spans="1:11" ht="31.5" x14ac:dyDescent="0.25">
      <c r="A25" s="46" t="s">
        <v>104</v>
      </c>
      <c r="B25" s="47" t="s">
        <v>105</v>
      </c>
      <c r="C25" s="42">
        <v>200</v>
      </c>
      <c r="D25" s="42">
        <v>150</v>
      </c>
      <c r="E25" s="42">
        <v>150</v>
      </c>
      <c r="F25" s="42">
        <v>150</v>
      </c>
      <c r="G25" s="10"/>
      <c r="H25" s="48"/>
      <c r="I25" s="43"/>
      <c r="J25" s="10"/>
      <c r="K25" s="10"/>
    </row>
    <row r="26" spans="1:11" ht="31.5" x14ac:dyDescent="0.25">
      <c r="A26" s="46" t="s">
        <v>106</v>
      </c>
      <c r="B26" s="47" t="s">
        <v>107</v>
      </c>
      <c r="C26" s="42">
        <v>500</v>
      </c>
      <c r="D26" s="42">
        <v>250</v>
      </c>
      <c r="E26" s="42">
        <v>170</v>
      </c>
      <c r="F26" s="42">
        <v>160</v>
      </c>
      <c r="G26" s="10"/>
      <c r="H26" s="48"/>
      <c r="I26" s="43"/>
      <c r="J26" s="10"/>
      <c r="K26" s="10"/>
    </row>
    <row r="27" spans="1:11" ht="38.25" customHeight="1" x14ac:dyDescent="0.25">
      <c r="A27" s="46" t="s">
        <v>108</v>
      </c>
      <c r="B27" s="47" t="s">
        <v>109</v>
      </c>
      <c r="C27" s="100" t="s">
        <v>110</v>
      </c>
      <c r="D27" s="100"/>
      <c r="E27" s="100"/>
      <c r="F27" s="100"/>
      <c r="G27" s="10"/>
      <c r="H27" s="49"/>
      <c r="I27" s="43"/>
      <c r="J27" s="10"/>
      <c r="K27" s="10"/>
    </row>
    <row r="28" spans="1:11" x14ac:dyDescent="0.25">
      <c r="G28" s="10"/>
      <c r="I28" s="43"/>
      <c r="J28" s="10"/>
      <c r="K28" s="10"/>
    </row>
    <row r="29" spans="1:11" x14ac:dyDescent="0.25">
      <c r="B29" s="1" t="s">
        <v>111</v>
      </c>
      <c r="G29" s="10"/>
    </row>
  </sheetData>
  <mergeCells count="12">
    <mergeCell ref="C27:F27"/>
    <mergeCell ref="A2:E2"/>
    <mergeCell ref="B21:F21"/>
    <mergeCell ref="A22:A24"/>
    <mergeCell ref="B22:B24"/>
    <mergeCell ref="C22:F22"/>
    <mergeCell ref="C24:F24"/>
    <mergeCell ref="B10:E10"/>
    <mergeCell ref="A11:A13"/>
    <mergeCell ref="B11:B13"/>
    <mergeCell ref="C11:E11"/>
    <mergeCell ref="C13:E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BPU licences</vt:lpstr>
      <vt:lpstr>BPU support avancé</vt:lpstr>
      <vt:lpstr>BPU prestations</vt:lpstr>
      <vt:lpstr>'BPU licences'!Zone_d_impression</vt:lpstr>
      <vt:lpstr>'BPU prestations'!Zone_d_impression</vt:lpstr>
      <vt:lpstr>'BPU support avancé'!Zone_d_impression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Vincent DELEAU</cp:lastModifiedBy>
  <cp:revision>9</cp:revision>
  <cp:lastPrinted>2024-04-12T14:29:11Z</cp:lastPrinted>
  <dcterms:created xsi:type="dcterms:W3CDTF">2023-11-13T08:01:28Z</dcterms:created>
  <dcterms:modified xsi:type="dcterms:W3CDTF">2024-04-12T14:29:27Z</dcterms:modified>
  <cp:category/>
  <cp:contentStatus/>
</cp:coreProperties>
</file>