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anut-my.sharepoint.com/personal/canut_canut_org/Documents/1 - MARCHES/TELEPHONIE – SYSTEMES ET MATERIELS_PUBLIE/2-PASSATION/ATTRIBUTION ET NOTIFICATIONS/"/>
    </mc:Choice>
  </mc:AlternateContent>
  <xr:revisionPtr revIDLastSave="255" documentId="11_53BD7E0DD9AA043B44CF7446A1C3EE38F2393DF6" xr6:coauthVersionLast="47" xr6:coauthVersionMax="47" xr10:uidLastSave="{8D48AB99-5EE2-4DAD-BBFD-1220ECEC279B}"/>
  <bookViews>
    <workbookView xWindow="28680" yWindow="-120" windowWidth="29040" windowHeight="15720" tabRatio="828" xr2:uid="{00000000-000D-0000-FFFF-FFFF00000000}"/>
  </bookViews>
  <sheets>
    <sheet name="Lot 5 - UCaaS" sheetId="41" r:id="rId1"/>
    <sheet name="Lot 5 - UCaaS - Catalogues" sheetId="44" r:id="rId2"/>
    <sheet name="Lot 5 - Prestations" sheetId="43" r:id="rId3"/>
    <sheet name="Données listes déroulantes" sheetId="38" state="hidden" r:id="rId4"/>
  </sheets>
  <definedNames>
    <definedName name="_xlnm.Print_Area" localSheetId="2">'Lot 5 - Prestations'!$A$1:$O$30</definedName>
    <definedName name="_xlnm.Print_Area" localSheetId="0">'Lot 5 - UCaaS'!$A$1:$Q$50</definedName>
    <definedName name="_xlnm.Print_Area" localSheetId="1">'Lot 5 - UCaaS - Catalogues'!$A$1:$J$25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31" i="41" l="1"/>
  <c r="P31" i="41" s="1"/>
  <c r="O47" i="41"/>
  <c r="P47" i="41" s="1"/>
  <c r="O46" i="41"/>
  <c r="O45" i="41"/>
  <c r="P45" i="41" s="1"/>
  <c r="O43" i="41"/>
  <c r="P43" i="41" s="1"/>
  <c r="O42" i="41"/>
  <c r="P42" i="41" s="1"/>
  <c r="O41" i="41"/>
  <c r="O39" i="41"/>
  <c r="O38" i="41"/>
  <c r="P38" i="41" s="1"/>
  <c r="O37" i="41"/>
  <c r="P37" i="41" s="1"/>
  <c r="O34" i="41"/>
  <c r="O35" i="41"/>
  <c r="P35" i="41" s="1"/>
  <c r="O33" i="41"/>
  <c r="P33" i="41"/>
  <c r="P22" i="41"/>
  <c r="P17" i="41"/>
  <c r="P18" i="41"/>
  <c r="P19" i="41"/>
  <c r="P21" i="41"/>
  <c r="P26" i="41"/>
  <c r="P29" i="41"/>
  <c r="P30" i="41"/>
  <c r="P32" i="41"/>
  <c r="P34" i="41"/>
  <c r="P36" i="41"/>
  <c r="P39" i="41"/>
  <c r="P40" i="41"/>
  <c r="P41" i="41"/>
  <c r="P44" i="41"/>
  <c r="P46" i="41"/>
  <c r="O29" i="41"/>
  <c r="O28" i="41"/>
  <c r="P28" i="41" s="1"/>
  <c r="O27" i="41"/>
  <c r="P27" i="41" s="1"/>
  <c r="O25" i="41"/>
  <c r="P25" i="41" s="1"/>
  <c r="O24" i="41"/>
  <c r="P24" i="41" s="1"/>
  <c r="O23" i="41"/>
  <c r="P23" i="41" s="1"/>
  <c r="O21" i="41"/>
  <c r="O20" i="41"/>
  <c r="P20" i="41" s="1"/>
  <c r="O19" i="41"/>
  <c r="O17" i="41"/>
  <c r="O16" i="41"/>
  <c r="P16" i="41" s="1"/>
  <c r="O15" i="41"/>
  <c r="N23" i="43" l="1"/>
  <c r="L23" i="43"/>
  <c r="J23" i="43"/>
  <c r="H23" i="43"/>
  <c r="N22" i="43"/>
  <c r="L22" i="43"/>
  <c r="J22" i="43"/>
  <c r="H22" i="43"/>
  <c r="N21" i="43"/>
  <c r="L21" i="43"/>
  <c r="J21" i="43"/>
  <c r="H21" i="43"/>
  <c r="N20" i="43"/>
  <c r="L20" i="43"/>
  <c r="J20" i="43"/>
  <c r="H20" i="43"/>
  <c r="N19" i="43"/>
  <c r="L19" i="43"/>
  <c r="J19" i="43"/>
  <c r="H19" i="43"/>
  <c r="N18" i="43"/>
  <c r="M18" i="43"/>
  <c r="K18" i="43"/>
  <c r="L18" i="43" s="1"/>
  <c r="J18" i="43"/>
  <c r="I18" i="43"/>
  <c r="H18" i="43"/>
  <c r="G18" i="43"/>
  <c r="N17" i="43"/>
  <c r="M17" i="43"/>
  <c r="K17" i="43"/>
  <c r="L17" i="43" s="1"/>
  <c r="J17" i="43"/>
  <c r="I17" i="43"/>
  <c r="H17" i="43"/>
  <c r="G17" i="43"/>
  <c r="N16" i="43"/>
  <c r="M16" i="43"/>
  <c r="K16" i="43"/>
  <c r="L16" i="43" s="1"/>
  <c r="J16" i="43"/>
  <c r="I16" i="43"/>
  <c r="H16" i="43"/>
  <c r="G16" i="43"/>
  <c r="N15" i="43"/>
  <c r="M15" i="43"/>
  <c r="K15" i="43"/>
  <c r="L15" i="43" s="1"/>
  <c r="J15" i="43"/>
  <c r="I15" i="43"/>
  <c r="H15" i="43"/>
  <c r="G15" i="43"/>
  <c r="N14" i="43"/>
  <c r="M14" i="43"/>
  <c r="K14" i="43"/>
  <c r="L14" i="43" s="1"/>
  <c r="J14" i="43"/>
  <c r="I14" i="43"/>
  <c r="H14" i="43"/>
  <c r="G14" i="43"/>
  <c r="P15" i="41" l="1"/>
</calcChain>
</file>

<file path=xl/sharedStrings.xml><?xml version="1.0" encoding="utf-8"?>
<sst xmlns="http://schemas.openxmlformats.org/spreadsheetml/2006/main" count="177" uniqueCount="81">
  <si>
    <t>FOURNITURE, L’INTEGRATION ET LA MAINTENANCE DE MATERIELS ET SOLUTIONS DE TELEPHONIE (TOIP) POUR LES ADHERENTS DE LA CANUT</t>
  </si>
  <si>
    <t>Marché 2024_AOO_TOIP</t>
  </si>
  <si>
    <t>Lot 5</t>
  </si>
  <si>
    <t>Les zones colorées en bleu sont à remplir avec un prix en Euros HT</t>
  </si>
  <si>
    <t>Les zones colorées en blanc sont à remplir avec du texte</t>
  </si>
  <si>
    <t>Les zones colorées en violet sont à remplir avec un pourcentage à 2 chiffres après la virgule</t>
  </si>
  <si>
    <t>Les zones colorées en gris ou hachurées ne doivent pas être modifiées</t>
  </si>
  <si>
    <t>Lot 5 - Solutions de téléphonie sur IP Open Source UCaaS</t>
  </si>
  <si>
    <t>Solution</t>
  </si>
  <si>
    <t>Nom constructeur / éditeur</t>
  </si>
  <si>
    <t>Type produit (Licence, abonnement, souscription …)</t>
  </si>
  <si>
    <t>Description du produit (si des remises en volume ou en durée sont proposées, faire autant de lignes que de tranches ou de durées proposées)</t>
  </si>
  <si>
    <t>Métrique de tarification (par utilisateur, par ligne …)</t>
  </si>
  <si>
    <t>Prix public unitaire HT</t>
  </si>
  <si>
    <t>Taux de remise minimum CANUT</t>
  </si>
  <si>
    <t>Prix remisé € HT</t>
  </si>
  <si>
    <t>Prix remisé € TTC</t>
  </si>
  <si>
    <t>de 1 à 999 utilisateurs</t>
  </si>
  <si>
    <t>Solutions de téléphonie sur IP Open Source UCaaS</t>
  </si>
  <si>
    <t>WAZO</t>
  </si>
  <si>
    <t>Souscription incluant l'infrastructure avec Backup dans le cloud Convergence + support</t>
  </si>
  <si>
    <t>Souscription Voice (V) annuelle</t>
  </si>
  <si>
    <t>Par utilisateur</t>
  </si>
  <si>
    <t>Souscription Unified Communication (UC) annuelle</t>
  </si>
  <si>
    <t>Souscription Customer Relationship (CR) annuelle</t>
  </si>
  <si>
    <t>de 1000 à 2499 utilisateurs</t>
  </si>
  <si>
    <t>de 2500 à 4999 utilisateurs</t>
  </si>
  <si>
    <t>&gt; 5000 utilisateurs</t>
  </si>
  <si>
    <t>Options</t>
  </si>
  <si>
    <t>Souscription</t>
  </si>
  <si>
    <t>Wallboard (Temps Réel)</t>
  </si>
  <si>
    <t>Par client</t>
  </si>
  <si>
    <t>Souscription seule + support</t>
  </si>
  <si>
    <t>Ajouter des lignes si nécessaire</t>
  </si>
  <si>
    <t>Lot 5 - Solutions de téléphonie sur IP Open Source UCaaS - Catalogues additionnels</t>
  </si>
  <si>
    <t>Famille de produits</t>
  </si>
  <si>
    <t>ACHAT ou SOUSCRIPTION</t>
  </si>
  <si>
    <t>Taux de remise minimum sur catalogue</t>
  </si>
  <si>
    <t>Solutions additionnelles ecosystème des Solutions de téléphonie sur IP Open Source UCaaS</t>
  </si>
  <si>
    <t>Yealink
cf catalogue : https://www.yealink.com/fr/product-list/ip-phone</t>
  </si>
  <si>
    <t>Poste fixe Yealink</t>
  </si>
  <si>
    <t>Poste DECT Yealink</t>
  </si>
  <si>
    <t>Casque Yealink</t>
  </si>
  <si>
    <t>GrandStream</t>
  </si>
  <si>
    <t>Passerelle VOIP-FXS GrandStream</t>
  </si>
  <si>
    <t>Castel</t>
  </si>
  <si>
    <t>Interphonie Castel</t>
  </si>
  <si>
    <t>MWS</t>
  </si>
  <si>
    <t>Serveur d'alarme et Couplage</t>
  </si>
  <si>
    <t>Depaepe</t>
  </si>
  <si>
    <t>Poste d'Urgence analogique</t>
  </si>
  <si>
    <t>Jabra</t>
  </si>
  <si>
    <t>Casque Jabra</t>
  </si>
  <si>
    <t>Catalogues additionels avec prix publics à fournir obligatoirement en annexe</t>
  </si>
  <si>
    <t>Les zones colorées en orange sont à remplir avec un coefficient à 2 chiffres après la virgule</t>
  </si>
  <si>
    <t>Lot 5 - Solutions de téléphonie sur IP Open Source UCaaS - Prestations</t>
  </si>
  <si>
    <t>Type d'intervention</t>
  </si>
  <si>
    <t>Profil</t>
  </si>
  <si>
    <t xml:space="preserve">Dégressivité tarifaire proposée selon la durée de la mission </t>
  </si>
  <si>
    <t>1 j/h</t>
  </si>
  <si>
    <t>de 2 à 5 j/h</t>
  </si>
  <si>
    <t>de 6 à 10j/h</t>
  </si>
  <si>
    <t>&gt;10 j/h</t>
  </si>
  <si>
    <t>Prestation - Tarif journalier € HT</t>
  </si>
  <si>
    <t>Prestation - Tarif journalier € TTC</t>
  </si>
  <si>
    <t>A distance</t>
  </si>
  <si>
    <t>Technicien</t>
  </si>
  <si>
    <t>Ingénieur</t>
  </si>
  <si>
    <t>Expert Technique</t>
  </si>
  <si>
    <t>Chef de Projet</t>
  </si>
  <si>
    <t>Formateur</t>
  </si>
  <si>
    <t>Sur site</t>
  </si>
  <si>
    <t>Coefficient Prestations réalisées par le constructeur/éditeur de la solution</t>
  </si>
  <si>
    <t>Coefficient Prestations réalisées en HO samedi, dimanche et jours fériés</t>
  </si>
  <si>
    <t>Coefficient Prestations réalisées en HNO la semaine (du lundi au vendredi)</t>
  </si>
  <si>
    <t>Coefficient Prestations réalisées en HNO le week-end (samedi et dimanche)</t>
  </si>
  <si>
    <t>Frais de déplacement (métropole vers les DROM)</t>
  </si>
  <si>
    <t>Sur devis</t>
  </si>
  <si>
    <t>Formation certifiante</t>
  </si>
  <si>
    <t>Oui</t>
  </si>
  <si>
    <t>Non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</si>
</sst>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b/>
      <sz val="11"/>
      <color indexed="9"/>
      <name val="Calibri"/>
      <family val="2"/>
    </font>
    <font>
      <b/>
      <sz val="11"/>
      <color theme="1"/>
      <name val="Calibri"/>
      <family val="2"/>
    </font>
    <font>
      <i/>
      <sz val="10"/>
      <color indexed="8"/>
      <name val="Calibri"/>
      <family val="2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9"/>
      <name val="Calibri"/>
      <family val="2"/>
    </font>
    <font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theme="1"/>
      <name val="Calibri"/>
      <family val="2"/>
    </font>
    <font>
      <sz val="11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D8D8D8"/>
        <bgColor rgb="FFD8D8D8"/>
      </patternFill>
    </fill>
    <fill>
      <patternFill patternType="solid">
        <fgColor rgb="FFB8CCE4"/>
        <bgColor rgb="FFB8CCE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108">
    <xf numFmtId="0" fontId="0" fillId="0" borderId="0" xfId="0"/>
    <xf numFmtId="0" fontId="4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10" fontId="0" fillId="3" borderId="3" xfId="0" applyNumberForma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left" wrapText="1"/>
    </xf>
    <xf numFmtId="0" fontId="0" fillId="0" borderId="0" xfId="0" applyAlignment="1">
      <alignment vertical="center" wrapText="1"/>
    </xf>
    <xf numFmtId="10" fontId="0" fillId="0" borderId="0" xfId="0" applyNumberFormat="1" applyAlignment="1" applyProtection="1">
      <alignment horizontal="center" vertical="center"/>
      <protection locked="0"/>
    </xf>
    <xf numFmtId="0" fontId="1" fillId="2" borderId="6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7" borderId="0" xfId="0" applyFont="1" applyFill="1" applyAlignment="1">
      <alignment vertical="center"/>
    </xf>
    <xf numFmtId="0" fontId="3" fillId="4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3" fillId="6" borderId="0" xfId="0" applyFont="1" applyFill="1" applyAlignment="1">
      <alignment vertical="center"/>
    </xf>
    <xf numFmtId="0" fontId="5" fillId="0" borderId="0" xfId="0" applyFont="1" applyAlignment="1">
      <alignment wrapText="1"/>
    </xf>
    <xf numFmtId="0" fontId="8" fillId="2" borderId="5" xfId="0" applyFont="1" applyFill="1" applyBorder="1" applyAlignment="1">
      <alignment vertical="center"/>
    </xf>
    <xf numFmtId="10" fontId="10" fillId="3" borderId="3" xfId="0" applyNumberFormat="1" applyFont="1" applyFill="1" applyBorder="1" applyAlignment="1" applyProtection="1">
      <alignment horizontal="center" vertical="center"/>
      <protection locked="0"/>
    </xf>
    <xf numFmtId="0" fontId="9" fillId="6" borderId="13" xfId="0" applyFont="1" applyFill="1" applyBorder="1" applyAlignment="1">
      <alignment horizontal="center" vertical="center" wrapText="1"/>
    </xf>
    <xf numFmtId="0" fontId="9" fillId="6" borderId="12" xfId="0" applyFont="1" applyFill="1" applyBorder="1" applyAlignment="1">
      <alignment horizontal="center" vertical="center" wrapText="1"/>
    </xf>
    <xf numFmtId="0" fontId="9" fillId="6" borderId="16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vertical="center"/>
    </xf>
    <xf numFmtId="0" fontId="3" fillId="8" borderId="0" xfId="0" applyFont="1" applyFill="1" applyAlignment="1">
      <alignment vertical="center"/>
    </xf>
    <xf numFmtId="164" fontId="0" fillId="8" borderId="13" xfId="0" applyNumberFormat="1" applyFill="1" applyBorder="1" applyAlignment="1" applyProtection="1">
      <alignment horizontal="center" vertical="center"/>
      <protection locked="0"/>
    </xf>
    <xf numFmtId="164" fontId="0" fillId="8" borderId="12" xfId="0" applyNumberFormat="1" applyFill="1" applyBorder="1" applyAlignment="1" applyProtection="1">
      <alignment horizontal="center" vertical="center"/>
      <protection locked="0"/>
    </xf>
    <xf numFmtId="164" fontId="0" fillId="8" borderId="16" xfId="0" applyNumberFormat="1" applyFill="1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 vertical="center"/>
    </xf>
    <xf numFmtId="10" fontId="0" fillId="8" borderId="4" xfId="0" applyNumberFormat="1" applyFill="1" applyBorder="1" applyAlignment="1" applyProtection="1">
      <alignment horizontal="center" vertical="center"/>
      <protection locked="0"/>
    </xf>
    <xf numFmtId="164" fontId="10" fillId="8" borderId="3" xfId="0" applyNumberFormat="1" applyFont="1" applyFill="1" applyBorder="1" applyAlignment="1" applyProtection="1">
      <alignment horizontal="center" vertical="center"/>
      <protection locked="0"/>
    </xf>
    <xf numFmtId="164" fontId="10" fillId="8" borderId="2" xfId="0" applyNumberFormat="1" applyFont="1" applyFill="1" applyBorder="1" applyAlignment="1" applyProtection="1">
      <alignment horizontal="center" vertical="center"/>
      <protection locked="0"/>
    </xf>
    <xf numFmtId="10" fontId="10" fillId="3" borderId="2" xfId="0" applyNumberFormat="1" applyFont="1" applyFill="1" applyBorder="1" applyAlignment="1" applyProtection="1">
      <alignment horizontal="center" vertical="center"/>
      <protection locked="0"/>
    </xf>
    <xf numFmtId="10" fontId="0" fillId="3" borderId="2" xfId="0" applyNumberFormat="1" applyFill="1" applyBorder="1" applyAlignment="1" applyProtection="1">
      <alignment horizontal="center" vertical="center"/>
      <protection locked="0"/>
    </xf>
    <xf numFmtId="164" fontId="0" fillId="8" borderId="1" xfId="0" applyNumberFormat="1" applyFill="1" applyBorder="1" applyAlignment="1" applyProtection="1">
      <alignment horizontal="center" vertical="center"/>
      <protection locked="0"/>
    </xf>
    <xf numFmtId="10" fontId="0" fillId="3" borderId="1" xfId="0" applyNumberFormat="1" applyFill="1" applyBorder="1" applyAlignment="1" applyProtection="1">
      <alignment horizontal="center" vertical="center"/>
      <protection locked="0"/>
    </xf>
    <xf numFmtId="10" fontId="0" fillId="8" borderId="1" xfId="0" applyNumberFormat="1" applyFill="1" applyBorder="1" applyAlignment="1" applyProtection="1">
      <alignment horizontal="center" vertical="center"/>
      <protection locked="0"/>
    </xf>
    <xf numFmtId="0" fontId="2" fillId="6" borderId="2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9" fillId="0" borderId="31" xfId="0" applyFont="1" applyBorder="1"/>
    <xf numFmtId="0" fontId="9" fillId="9" borderId="30" xfId="0" applyFont="1" applyFill="1" applyBorder="1" applyAlignment="1">
      <alignment horizontal="left" vertical="center" wrapText="1"/>
    </xf>
    <xf numFmtId="164" fontId="13" fillId="11" borderId="31" xfId="0" applyNumberFormat="1" applyFont="1" applyFill="1" applyBorder="1" applyAlignment="1">
      <alignment horizontal="center" vertical="center"/>
    </xf>
    <xf numFmtId="164" fontId="9" fillId="11" borderId="31" xfId="0" applyNumberFormat="1" applyFont="1" applyFill="1" applyBorder="1" applyAlignment="1">
      <alignment horizontal="center" vertical="center"/>
    </xf>
    <xf numFmtId="0" fontId="13" fillId="9" borderId="29" xfId="0" applyFont="1" applyFill="1" applyBorder="1" applyAlignment="1">
      <alignment horizontal="left" vertical="center" wrapText="1"/>
    </xf>
    <xf numFmtId="0" fontId="14" fillId="0" borderId="30" xfId="0" applyFont="1" applyBorder="1"/>
    <xf numFmtId="0" fontId="9" fillId="0" borderId="29" xfId="0" applyFont="1" applyBorder="1"/>
    <xf numFmtId="0" fontId="2" fillId="10" borderId="29" xfId="0" applyFont="1" applyFill="1" applyBorder="1" applyAlignment="1">
      <alignment horizontal="center" vertical="center" wrapText="1"/>
    </xf>
    <xf numFmtId="0" fontId="14" fillId="0" borderId="32" xfId="0" applyFont="1" applyBorder="1"/>
    <xf numFmtId="0" fontId="2" fillId="6" borderId="3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left" vertical="center"/>
    </xf>
    <xf numFmtId="0" fontId="8" fillId="2" borderId="19" xfId="0" applyFont="1" applyFill="1" applyBorder="1" applyAlignment="1">
      <alignment horizontal="left" vertical="center"/>
    </xf>
    <xf numFmtId="0" fontId="8" fillId="2" borderId="20" xfId="0" applyFont="1" applyFill="1" applyBorder="1" applyAlignment="1">
      <alignment horizontal="left" vertical="center"/>
    </xf>
    <xf numFmtId="0" fontId="2" fillId="6" borderId="2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5" fillId="0" borderId="0" xfId="0" applyFont="1" applyAlignment="1">
      <alignment horizontal="left" wrapText="1"/>
    </xf>
    <xf numFmtId="0" fontId="3" fillId="8" borderId="0" xfId="0" applyFont="1" applyFill="1" applyAlignment="1">
      <alignment horizontal="left" vertical="center"/>
    </xf>
    <xf numFmtId="0" fontId="3" fillId="7" borderId="0" xfId="0" applyFont="1" applyFill="1" applyAlignment="1">
      <alignment horizontal="left" vertical="center"/>
    </xf>
    <xf numFmtId="0" fontId="3" fillId="3" borderId="0" xfId="0" applyFont="1" applyFill="1" applyAlignment="1">
      <alignment horizontal="left" vertical="center"/>
    </xf>
    <xf numFmtId="0" fontId="3" fillId="5" borderId="0" xfId="0" applyFont="1" applyFill="1" applyAlignment="1">
      <alignment horizontal="left" vertical="center"/>
    </xf>
    <xf numFmtId="0" fontId="10" fillId="7" borderId="1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0" fontId="6" fillId="5" borderId="8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7" borderId="2" xfId="0" applyFill="1" applyBorder="1" applyAlignment="1">
      <alignment horizontal="left" vertical="center" wrapText="1"/>
    </xf>
    <xf numFmtId="0" fontId="6" fillId="5" borderId="36" xfId="0" applyFont="1" applyFill="1" applyBorder="1" applyAlignment="1">
      <alignment horizontal="center" vertical="center" wrapText="1"/>
    </xf>
    <xf numFmtId="0" fontId="6" fillId="5" borderId="23" xfId="0" applyFont="1" applyFill="1" applyBorder="1" applyAlignment="1">
      <alignment horizontal="center" vertical="center" wrapText="1"/>
    </xf>
    <xf numFmtId="0" fontId="6" fillId="5" borderId="37" xfId="0" applyFont="1" applyFill="1" applyBorder="1" applyAlignment="1">
      <alignment horizontal="center" vertical="center" wrapText="1"/>
    </xf>
    <xf numFmtId="0" fontId="6" fillId="5" borderId="2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left" vertical="center"/>
    </xf>
    <xf numFmtId="0" fontId="8" fillId="2" borderId="7" xfId="0" applyFont="1" applyFill="1" applyBorder="1" applyAlignment="1">
      <alignment horizontal="left" vertical="center"/>
    </xf>
    <xf numFmtId="0" fontId="11" fillId="0" borderId="21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0" fillId="7" borderId="2" xfId="0" applyFont="1" applyFill="1" applyBorder="1" applyAlignment="1">
      <alignment horizontal="left" vertical="center" wrapText="1"/>
    </xf>
    <xf numFmtId="0" fontId="11" fillId="0" borderId="33" xfId="0" applyFont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9" fillId="6" borderId="2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center" vertical="center"/>
    </xf>
    <xf numFmtId="0" fontId="0" fillId="5" borderId="17" xfId="0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164" fontId="0" fillId="5" borderId="10" xfId="0" applyNumberFormat="1" applyFill="1" applyBorder="1" applyAlignment="1" applyProtection="1">
      <alignment horizontal="center" vertical="center"/>
      <protection locked="0"/>
    </xf>
    <xf numFmtId="164" fontId="0" fillId="5" borderId="14" xfId="0" applyNumberFormat="1" applyFill="1" applyBorder="1" applyAlignment="1" applyProtection="1">
      <alignment horizontal="center" vertical="center"/>
      <protection locked="0"/>
    </xf>
    <xf numFmtId="164" fontId="0" fillId="5" borderId="15" xfId="0" applyNumberFormat="1" applyFill="1" applyBorder="1" applyAlignment="1" applyProtection="1">
      <alignment horizontal="center" vertical="center"/>
      <protection locked="0"/>
    </xf>
    <xf numFmtId="2" fontId="0" fillId="4" borderId="2" xfId="0" applyNumberFormat="1" applyFill="1" applyBorder="1" applyAlignment="1">
      <alignment horizontal="center" vertical="center"/>
    </xf>
    <xf numFmtId="2" fontId="0" fillId="4" borderId="3" xfId="0" applyNumberFormat="1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</cellXfs>
  <cellStyles count="3">
    <cellStyle name="Normal" xfId="0" builtinId="0"/>
    <cellStyle name="Normal 2" xfId="2" xr:uid="{418F083B-D7F0-401D-8854-12920F9D27DF}"/>
    <cellStyle name="Normal 2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521118</xdr:colOff>
      <xdr:row>0</xdr:row>
      <xdr:rowOff>114300</xdr:rowOff>
    </xdr:from>
    <xdr:to>
      <xdr:col>16</xdr:col>
      <xdr:colOff>131424</xdr:colOff>
      <xdr:row>5</xdr:row>
      <xdr:rowOff>1711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189618" y="114300"/>
          <a:ext cx="1709616" cy="117328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430631</xdr:colOff>
      <xdr:row>1</xdr:row>
      <xdr:rowOff>1135</xdr:rowOff>
    </xdr:from>
    <xdr:to>
      <xdr:col>9</xdr:col>
      <xdr:colOff>40937</xdr:colOff>
      <xdr:row>5</xdr:row>
      <xdr:rowOff>73331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01319" y="191635"/>
          <a:ext cx="1709616" cy="11716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210650</xdr:colOff>
      <xdr:row>0</xdr:row>
      <xdr:rowOff>14655</xdr:rowOff>
    </xdr:from>
    <xdr:to>
      <xdr:col>13</xdr:col>
      <xdr:colOff>941731</xdr:colOff>
      <xdr:row>4</xdr:row>
      <xdr:rowOff>79231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2EC2EB8-F22C-4464-BE42-DAA1E078B3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220088" y="14655"/>
          <a:ext cx="1773116" cy="11716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X55"/>
  <sheetViews>
    <sheetView showGridLines="0" tabSelected="1" view="pageBreakPreview" zoomScale="60" zoomScaleNormal="70" workbookViewId="0">
      <selection activeCell="R20" sqref="R20"/>
    </sheetView>
  </sheetViews>
  <sheetFormatPr baseColWidth="10" defaultColWidth="11.44140625" defaultRowHeight="14.4" x14ac:dyDescent="0.3"/>
  <cols>
    <col min="1" max="1" width="5.6640625" style="2" customWidth="1"/>
    <col min="2" max="8" width="15.6640625" style="2" customWidth="1"/>
    <col min="9" max="10" width="20.6640625" style="2" customWidth="1"/>
    <col min="11" max="28" width="15.6640625" style="2" customWidth="1"/>
    <col min="29" max="16384" width="11.44140625" style="2"/>
  </cols>
  <sheetData>
    <row r="2" spans="2:24" ht="35.1" customHeight="1" x14ac:dyDescent="0.35">
      <c r="B2" s="59" t="s">
        <v>0</v>
      </c>
      <c r="C2" s="59"/>
      <c r="D2" s="59"/>
      <c r="E2" s="59"/>
      <c r="F2" s="59"/>
      <c r="G2" s="59"/>
      <c r="H2" s="59"/>
      <c r="I2" s="59"/>
      <c r="J2" s="59"/>
      <c r="K2" s="59"/>
      <c r="L2" s="59"/>
      <c r="M2" s="19"/>
      <c r="N2" s="19"/>
      <c r="O2" s="19"/>
      <c r="P2" s="19"/>
      <c r="Q2" s="19"/>
      <c r="R2" s="19"/>
      <c r="S2" s="19"/>
      <c r="T2" s="19"/>
      <c r="U2" s="19"/>
      <c r="V2" s="8"/>
      <c r="W2" s="19"/>
      <c r="X2" s="19"/>
    </row>
    <row r="3" spans="2:24" ht="18" x14ac:dyDescent="0.35">
      <c r="B3" s="1" t="s">
        <v>1</v>
      </c>
      <c r="C3" s="1"/>
      <c r="D3" s="1"/>
      <c r="E3" s="1"/>
      <c r="F3" s="1"/>
      <c r="G3" s="6"/>
      <c r="H3" s="6"/>
      <c r="I3" s="6"/>
      <c r="J3" s="6"/>
      <c r="K3" s="6"/>
      <c r="L3" s="6"/>
      <c r="M3" s="1"/>
      <c r="N3" s="1"/>
      <c r="O3" s="1"/>
      <c r="P3" s="1"/>
      <c r="Q3" s="1"/>
      <c r="W3" s="1"/>
      <c r="X3" s="1"/>
    </row>
    <row r="4" spans="2:24" ht="18" x14ac:dyDescent="0.35">
      <c r="B4" s="1" t="s">
        <v>2</v>
      </c>
      <c r="C4" s="1"/>
      <c r="D4" s="1"/>
      <c r="E4" s="1"/>
      <c r="F4" s="1"/>
      <c r="G4" s="6"/>
      <c r="H4" s="6"/>
      <c r="I4" s="6"/>
      <c r="J4" s="6"/>
      <c r="K4" s="6"/>
      <c r="L4" s="6"/>
      <c r="M4" s="1"/>
      <c r="N4" s="1"/>
      <c r="O4" s="1"/>
      <c r="P4" s="1"/>
      <c r="Q4" s="1"/>
      <c r="W4" s="1"/>
      <c r="X4" s="1"/>
    </row>
    <row r="5" spans="2:24" x14ac:dyDescent="0.3"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W5" s="3"/>
      <c r="X5" s="3"/>
    </row>
    <row r="6" spans="2:24" x14ac:dyDescent="0.3">
      <c r="B6" s="60" t="s">
        <v>3</v>
      </c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</row>
    <row r="7" spans="2:24" x14ac:dyDescent="0.3">
      <c r="B7" s="61" t="s">
        <v>4</v>
      </c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</row>
    <row r="8" spans="2:24" x14ac:dyDescent="0.3">
      <c r="B8" s="62" t="s">
        <v>5</v>
      </c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</row>
    <row r="9" spans="2:24" x14ac:dyDescent="0.3">
      <c r="B9" s="63" t="s">
        <v>6</v>
      </c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</row>
    <row r="10" spans="2:24" ht="15" thickBot="1" x14ac:dyDescent="0.35">
      <c r="D10" s="4"/>
      <c r="E10" s="4"/>
      <c r="F10" s="4"/>
      <c r="G10" s="5"/>
      <c r="H10" s="5"/>
      <c r="I10" s="5"/>
      <c r="J10" s="5"/>
      <c r="K10" s="5"/>
      <c r="L10" s="5"/>
      <c r="M10" s="4"/>
      <c r="N10" s="4"/>
      <c r="O10" s="5"/>
      <c r="W10" s="5"/>
    </row>
    <row r="11" spans="2:24" ht="15.6" x14ac:dyDescent="0.3">
      <c r="B11" s="53" t="s">
        <v>7</v>
      </c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5"/>
    </row>
    <row r="12" spans="2:24" ht="30" customHeight="1" x14ac:dyDescent="0.3">
      <c r="B12" s="57" t="s">
        <v>8</v>
      </c>
      <c r="C12" s="58"/>
      <c r="D12" s="56" t="s">
        <v>9</v>
      </c>
      <c r="E12" s="56"/>
      <c r="F12" s="56"/>
      <c r="G12" s="56" t="s">
        <v>10</v>
      </c>
      <c r="H12" s="56"/>
      <c r="I12" s="56" t="s">
        <v>11</v>
      </c>
      <c r="J12" s="56"/>
      <c r="K12" s="56" t="s">
        <v>12</v>
      </c>
      <c r="L12" s="56"/>
      <c r="M12" s="56" t="s">
        <v>13</v>
      </c>
      <c r="N12" s="56" t="s">
        <v>14</v>
      </c>
      <c r="O12" s="56" t="s">
        <v>15</v>
      </c>
      <c r="P12" s="52" t="s">
        <v>16</v>
      </c>
    </row>
    <row r="13" spans="2:24" ht="45" customHeight="1" x14ac:dyDescent="0.3">
      <c r="B13" s="57"/>
      <c r="C13" s="58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2"/>
    </row>
    <row r="14" spans="2:24" ht="16.2" customHeight="1" x14ac:dyDescent="0.3">
      <c r="B14" s="41"/>
      <c r="C14" s="42"/>
      <c r="D14" s="40"/>
      <c r="E14" s="40"/>
      <c r="F14" s="40"/>
      <c r="G14" s="50" t="s">
        <v>17</v>
      </c>
      <c r="H14" s="51"/>
      <c r="I14" s="51"/>
      <c r="J14" s="51"/>
      <c r="K14" s="51"/>
      <c r="L14" s="51"/>
      <c r="M14" s="51"/>
      <c r="N14" s="51"/>
      <c r="O14" s="51"/>
      <c r="P14" s="25"/>
    </row>
    <row r="15" spans="2:24" ht="44.4" customHeight="1" x14ac:dyDescent="0.3">
      <c r="B15" s="66" t="s">
        <v>18</v>
      </c>
      <c r="C15" s="67"/>
      <c r="D15" s="70" t="s">
        <v>19</v>
      </c>
      <c r="E15" s="71"/>
      <c r="F15" s="71"/>
      <c r="G15" s="47" t="s">
        <v>20</v>
      </c>
      <c r="H15" s="48"/>
      <c r="I15" s="49" t="s">
        <v>21</v>
      </c>
      <c r="J15" s="48"/>
      <c r="K15" s="47" t="s">
        <v>22</v>
      </c>
      <c r="L15" s="48"/>
      <c r="M15" s="45">
        <v>25</v>
      </c>
      <c r="N15" s="35">
        <v>0.15</v>
      </c>
      <c r="O15" s="34">
        <f>M15-(M15*N15)</f>
        <v>21.25</v>
      </c>
      <c r="P15" s="33">
        <f>O15*1.2</f>
        <v>25.5</v>
      </c>
    </row>
    <row r="16" spans="2:24" ht="43.2" customHeight="1" x14ac:dyDescent="0.3">
      <c r="B16" s="66"/>
      <c r="C16" s="67"/>
      <c r="D16" s="71"/>
      <c r="E16" s="71"/>
      <c r="F16" s="71"/>
      <c r="G16" s="47" t="s">
        <v>20</v>
      </c>
      <c r="H16" s="48"/>
      <c r="I16" s="43" t="s">
        <v>23</v>
      </c>
      <c r="J16" s="44"/>
      <c r="K16" s="47" t="s">
        <v>22</v>
      </c>
      <c r="L16" s="48"/>
      <c r="M16" s="46">
        <v>51.337159253945472</v>
      </c>
      <c r="N16" s="36">
        <v>0.15</v>
      </c>
      <c r="O16" s="34">
        <f>M16-(M16*N16)</f>
        <v>43.636585365853648</v>
      </c>
      <c r="P16" s="33">
        <f t="shared" ref="P16:P47" si="0">O16*1.2</f>
        <v>52.363902439024379</v>
      </c>
    </row>
    <row r="17" spans="2:16" ht="43.2" customHeight="1" x14ac:dyDescent="0.3">
      <c r="B17" s="66"/>
      <c r="C17" s="67"/>
      <c r="D17" s="71"/>
      <c r="E17" s="71"/>
      <c r="F17" s="71"/>
      <c r="G17" s="47" t="s">
        <v>20</v>
      </c>
      <c r="H17" s="48"/>
      <c r="I17" s="43" t="s">
        <v>24</v>
      </c>
      <c r="J17" s="44"/>
      <c r="K17" s="47" t="s">
        <v>22</v>
      </c>
      <c r="L17" s="48"/>
      <c r="M17" s="46">
        <v>75.483500717360116</v>
      </c>
      <c r="N17" s="36">
        <v>0.15</v>
      </c>
      <c r="O17" s="34">
        <f>M17-(M17*N17)</f>
        <v>64.160975609756093</v>
      </c>
      <c r="P17" s="33">
        <f t="shared" si="0"/>
        <v>76.993170731707309</v>
      </c>
    </row>
    <row r="18" spans="2:16" x14ac:dyDescent="0.3">
      <c r="B18" s="66"/>
      <c r="C18" s="67"/>
      <c r="D18" s="71"/>
      <c r="E18" s="71"/>
      <c r="F18" s="71"/>
      <c r="G18" s="50" t="s">
        <v>25</v>
      </c>
      <c r="H18" s="51"/>
      <c r="I18" s="51"/>
      <c r="J18" s="51"/>
      <c r="K18" s="51"/>
      <c r="L18" s="51"/>
      <c r="M18" s="51"/>
      <c r="N18" s="51"/>
      <c r="O18" s="51"/>
      <c r="P18" s="33">
        <f t="shared" si="0"/>
        <v>0</v>
      </c>
    </row>
    <row r="19" spans="2:16" ht="41.4" customHeight="1" x14ac:dyDescent="0.3">
      <c r="B19" s="66"/>
      <c r="C19" s="67"/>
      <c r="D19" s="71"/>
      <c r="E19" s="71"/>
      <c r="F19" s="71"/>
      <c r="G19" s="47" t="s">
        <v>20</v>
      </c>
      <c r="H19" s="48"/>
      <c r="I19" s="49" t="s">
        <v>21</v>
      </c>
      <c r="J19" s="48"/>
      <c r="K19" s="47" t="s">
        <v>22</v>
      </c>
      <c r="L19" s="48"/>
      <c r="M19" s="45">
        <v>25</v>
      </c>
      <c r="N19" s="36">
        <v>0.17249999999999999</v>
      </c>
      <c r="O19" s="34">
        <f>M19-(M19*N19)</f>
        <v>20.6875</v>
      </c>
      <c r="P19" s="33">
        <f t="shared" si="0"/>
        <v>24.824999999999999</v>
      </c>
    </row>
    <row r="20" spans="2:16" ht="45.6" customHeight="1" x14ac:dyDescent="0.3">
      <c r="B20" s="66"/>
      <c r="C20" s="67"/>
      <c r="D20" s="71"/>
      <c r="E20" s="71"/>
      <c r="F20" s="71"/>
      <c r="G20" s="47" t="s">
        <v>20</v>
      </c>
      <c r="H20" s="48"/>
      <c r="I20" s="43" t="s">
        <v>23</v>
      </c>
      <c r="J20" s="44"/>
      <c r="K20" s="47" t="s">
        <v>22</v>
      </c>
      <c r="L20" s="48"/>
      <c r="M20" s="46">
        <v>51.337159253945472</v>
      </c>
      <c r="N20" s="36">
        <v>0.185</v>
      </c>
      <c r="O20" s="34">
        <f>M20-(M20*N20)</f>
        <v>41.839784791965556</v>
      </c>
      <c r="P20" s="33">
        <f t="shared" si="0"/>
        <v>50.207741750358664</v>
      </c>
    </row>
    <row r="21" spans="2:16" ht="57" customHeight="1" x14ac:dyDescent="0.3">
      <c r="B21" s="66"/>
      <c r="C21" s="67"/>
      <c r="D21" s="71"/>
      <c r="E21" s="71"/>
      <c r="F21" s="71"/>
      <c r="G21" s="47" t="s">
        <v>20</v>
      </c>
      <c r="H21" s="48"/>
      <c r="I21" s="43" t="s">
        <v>24</v>
      </c>
      <c r="J21" s="44"/>
      <c r="K21" s="47" t="s">
        <v>22</v>
      </c>
      <c r="L21" s="48"/>
      <c r="M21" s="46">
        <v>75.483500717360116</v>
      </c>
      <c r="N21" s="36">
        <v>0.189</v>
      </c>
      <c r="O21" s="34">
        <f>M21-(M21*N21)</f>
        <v>61.217119081779053</v>
      </c>
      <c r="P21" s="33">
        <f t="shared" si="0"/>
        <v>73.460542898134861</v>
      </c>
    </row>
    <row r="22" spans="2:16" ht="14.4" customHeight="1" x14ac:dyDescent="0.3">
      <c r="B22" s="66"/>
      <c r="C22" s="67"/>
      <c r="D22" s="71"/>
      <c r="E22" s="71"/>
      <c r="F22" s="71"/>
      <c r="G22" s="50" t="s">
        <v>26</v>
      </c>
      <c r="H22" s="51"/>
      <c r="I22" s="51"/>
      <c r="J22" s="51"/>
      <c r="K22" s="51"/>
      <c r="L22" s="51"/>
      <c r="M22" s="51"/>
      <c r="N22" s="51"/>
      <c r="O22" s="51"/>
      <c r="P22" s="33">
        <f t="shared" si="0"/>
        <v>0</v>
      </c>
    </row>
    <row r="23" spans="2:16" ht="51" customHeight="1" x14ac:dyDescent="0.3">
      <c r="B23" s="66"/>
      <c r="C23" s="67"/>
      <c r="D23" s="71"/>
      <c r="E23" s="71"/>
      <c r="F23" s="71"/>
      <c r="G23" s="47" t="s">
        <v>20</v>
      </c>
      <c r="H23" s="48"/>
      <c r="I23" s="49" t="s">
        <v>21</v>
      </c>
      <c r="J23" s="48"/>
      <c r="K23" s="47" t="s">
        <v>22</v>
      </c>
      <c r="L23" s="48"/>
      <c r="M23" s="45">
        <v>25</v>
      </c>
      <c r="N23" s="36">
        <v>0.19500000000000001</v>
      </c>
      <c r="O23" s="34">
        <f>M23-(M23*N23)</f>
        <v>20.125</v>
      </c>
      <c r="P23" s="33">
        <f t="shared" si="0"/>
        <v>24.15</v>
      </c>
    </row>
    <row r="24" spans="2:16" ht="51" customHeight="1" x14ac:dyDescent="0.3">
      <c r="B24" s="66"/>
      <c r="C24" s="67"/>
      <c r="D24" s="71"/>
      <c r="E24" s="71"/>
      <c r="F24" s="71"/>
      <c r="G24" s="47" t="s">
        <v>20</v>
      </c>
      <c r="H24" s="48"/>
      <c r="I24" s="43" t="s">
        <v>23</v>
      </c>
      <c r="J24" s="44"/>
      <c r="K24" s="47" t="s">
        <v>22</v>
      </c>
      <c r="L24" s="48"/>
      <c r="M24" s="46">
        <v>51.337159253945472</v>
      </c>
      <c r="N24" s="36">
        <v>0.22</v>
      </c>
      <c r="O24" s="34">
        <f>M24-(M24*N24)</f>
        <v>40.042984218077464</v>
      </c>
      <c r="P24" s="33">
        <f t="shared" si="0"/>
        <v>48.051581061692957</v>
      </c>
    </row>
    <row r="25" spans="2:16" ht="51" customHeight="1" x14ac:dyDescent="0.3">
      <c r="B25" s="66"/>
      <c r="C25" s="67"/>
      <c r="D25" s="71"/>
      <c r="E25" s="71"/>
      <c r="F25" s="71"/>
      <c r="G25" s="47" t="s">
        <v>20</v>
      </c>
      <c r="H25" s="48"/>
      <c r="I25" s="43" t="s">
        <v>24</v>
      </c>
      <c r="J25" s="44"/>
      <c r="K25" s="47" t="s">
        <v>22</v>
      </c>
      <c r="L25" s="48"/>
      <c r="M25" s="46">
        <v>75.483500717360116</v>
      </c>
      <c r="N25" s="36">
        <v>0.22800000000000001</v>
      </c>
      <c r="O25" s="34">
        <f>M25-(M25*N25)</f>
        <v>58.273262553802013</v>
      </c>
      <c r="P25" s="33">
        <f t="shared" si="0"/>
        <v>69.927915064562413</v>
      </c>
    </row>
    <row r="26" spans="2:16" x14ac:dyDescent="0.3">
      <c r="B26" s="66"/>
      <c r="C26" s="67"/>
      <c r="D26" s="71"/>
      <c r="E26" s="71"/>
      <c r="F26" s="71"/>
      <c r="G26" s="50" t="s">
        <v>27</v>
      </c>
      <c r="H26" s="51"/>
      <c r="I26" s="51"/>
      <c r="J26" s="51"/>
      <c r="K26" s="51"/>
      <c r="L26" s="51"/>
      <c r="M26" s="51"/>
      <c r="N26" s="51"/>
      <c r="O26" s="51"/>
      <c r="P26" s="33">
        <f t="shared" si="0"/>
        <v>0</v>
      </c>
    </row>
    <row r="27" spans="2:16" ht="42" customHeight="1" x14ac:dyDescent="0.3">
      <c r="B27" s="66"/>
      <c r="C27" s="67"/>
      <c r="D27" s="71"/>
      <c r="E27" s="71"/>
      <c r="F27" s="71"/>
      <c r="G27" s="47" t="s">
        <v>20</v>
      </c>
      <c r="H27" s="48"/>
      <c r="I27" s="49" t="s">
        <v>21</v>
      </c>
      <c r="J27" s="48"/>
      <c r="K27" s="47" t="s">
        <v>22</v>
      </c>
      <c r="L27" s="48"/>
      <c r="M27" s="45">
        <v>25</v>
      </c>
      <c r="N27" s="36">
        <v>0.217</v>
      </c>
      <c r="O27" s="34">
        <f>M27-(M27*N27)</f>
        <v>19.574999999999999</v>
      </c>
      <c r="P27" s="33">
        <f t="shared" si="0"/>
        <v>23.49</v>
      </c>
    </row>
    <row r="28" spans="2:16" ht="42" customHeight="1" x14ac:dyDescent="0.3">
      <c r="B28" s="66"/>
      <c r="C28" s="67"/>
      <c r="D28" s="71"/>
      <c r="E28" s="71"/>
      <c r="F28" s="71"/>
      <c r="G28" s="47" t="s">
        <v>20</v>
      </c>
      <c r="H28" s="48"/>
      <c r="I28" s="43" t="s">
        <v>23</v>
      </c>
      <c r="J28" s="44"/>
      <c r="K28" s="47" t="s">
        <v>22</v>
      </c>
      <c r="L28" s="48"/>
      <c r="M28" s="46">
        <v>51.337159253945472</v>
      </c>
      <c r="N28" s="36">
        <v>0.2555</v>
      </c>
      <c r="O28" s="34">
        <f>M28-(M28*N28)</f>
        <v>38.220515064562406</v>
      </c>
      <c r="P28" s="33">
        <f t="shared" si="0"/>
        <v>45.864618077474887</v>
      </c>
    </row>
    <row r="29" spans="2:16" ht="42" customHeight="1" x14ac:dyDescent="0.3">
      <c r="B29" s="66"/>
      <c r="C29" s="67"/>
      <c r="D29" s="71"/>
      <c r="E29" s="71"/>
      <c r="F29" s="71"/>
      <c r="G29" s="47" t="s">
        <v>20</v>
      </c>
      <c r="H29" s="48"/>
      <c r="I29" s="43" t="s">
        <v>24</v>
      </c>
      <c r="J29" s="44"/>
      <c r="K29" s="47" t="s">
        <v>22</v>
      </c>
      <c r="L29" s="48"/>
      <c r="M29" s="46">
        <v>75.483500717360116</v>
      </c>
      <c r="N29" s="36">
        <v>0.26700000000000002</v>
      </c>
      <c r="O29" s="34">
        <f>M29-(M29*N29)</f>
        <v>55.329406025824966</v>
      </c>
      <c r="P29" s="33">
        <f t="shared" si="0"/>
        <v>66.39528723098995</v>
      </c>
    </row>
    <row r="30" spans="2:16" x14ac:dyDescent="0.3">
      <c r="B30" s="66"/>
      <c r="C30" s="67"/>
      <c r="D30" s="71"/>
      <c r="E30" s="71"/>
      <c r="F30" s="71"/>
      <c r="G30" s="50" t="s">
        <v>28</v>
      </c>
      <c r="H30" s="51"/>
      <c r="I30" s="51"/>
      <c r="J30" s="51"/>
      <c r="K30" s="51"/>
      <c r="L30" s="51"/>
      <c r="M30" s="51"/>
      <c r="N30" s="51"/>
      <c r="O30" s="51"/>
      <c r="P30" s="33">
        <f t="shared" si="0"/>
        <v>0</v>
      </c>
    </row>
    <row r="31" spans="2:16" x14ac:dyDescent="0.3">
      <c r="B31" s="66"/>
      <c r="C31" s="67"/>
      <c r="D31" s="71"/>
      <c r="E31" s="71"/>
      <c r="F31" s="71"/>
      <c r="G31" s="47" t="s">
        <v>29</v>
      </c>
      <c r="H31" s="48"/>
      <c r="I31" s="49" t="s">
        <v>30</v>
      </c>
      <c r="J31" s="48"/>
      <c r="K31" s="47" t="s">
        <v>31</v>
      </c>
      <c r="L31" s="48"/>
      <c r="M31" s="46">
        <v>1700</v>
      </c>
      <c r="N31" s="36">
        <v>0.1</v>
      </c>
      <c r="O31" s="34">
        <f>M31-(M31*N31)</f>
        <v>1530</v>
      </c>
      <c r="P31" s="33">
        <f t="shared" si="0"/>
        <v>1836</v>
      </c>
    </row>
    <row r="32" spans="2:16" ht="15" customHeight="1" x14ac:dyDescent="0.3">
      <c r="B32" s="66"/>
      <c r="C32" s="67"/>
      <c r="D32" s="71"/>
      <c r="E32" s="71"/>
      <c r="F32" s="71"/>
      <c r="G32" s="50" t="s">
        <v>17</v>
      </c>
      <c r="H32" s="51"/>
      <c r="I32" s="51"/>
      <c r="J32" s="51"/>
      <c r="K32" s="51"/>
      <c r="L32" s="51"/>
      <c r="M32" s="51"/>
      <c r="N32" s="51"/>
      <c r="O32" s="51"/>
      <c r="P32" s="33">
        <f t="shared" si="0"/>
        <v>0</v>
      </c>
    </row>
    <row r="33" spans="2:16" ht="15" customHeight="1" x14ac:dyDescent="0.3">
      <c r="B33" s="66"/>
      <c r="C33" s="67"/>
      <c r="D33" s="71"/>
      <c r="E33" s="71"/>
      <c r="F33" s="71"/>
      <c r="G33" s="47" t="s">
        <v>32</v>
      </c>
      <c r="H33" s="48"/>
      <c r="I33" s="49" t="s">
        <v>21</v>
      </c>
      <c r="J33" s="48"/>
      <c r="K33" s="47" t="s">
        <v>22</v>
      </c>
      <c r="L33" s="48"/>
      <c r="M33" s="45">
        <v>13.8</v>
      </c>
      <c r="N33" s="35">
        <v>8.8499999999999995E-2</v>
      </c>
      <c r="O33" s="34">
        <f>M33-(M33*N33)</f>
        <v>12.578700000000001</v>
      </c>
      <c r="P33" s="33">
        <f t="shared" si="0"/>
        <v>15.094440000000001</v>
      </c>
    </row>
    <row r="34" spans="2:16" ht="15" customHeight="1" x14ac:dyDescent="0.3">
      <c r="B34" s="66"/>
      <c r="C34" s="67"/>
      <c r="D34" s="71"/>
      <c r="E34" s="71"/>
      <c r="F34" s="71"/>
      <c r="G34" s="47" t="s">
        <v>32</v>
      </c>
      <c r="H34" s="48"/>
      <c r="I34" s="43" t="s">
        <v>23</v>
      </c>
      <c r="J34" s="44"/>
      <c r="K34" s="47" t="s">
        <v>22</v>
      </c>
      <c r="L34" s="48"/>
      <c r="M34" s="46">
        <v>37.799999999999997</v>
      </c>
      <c r="N34" s="36">
        <v>7.4977416440831113E-2</v>
      </c>
      <c r="O34" s="34">
        <f t="shared" ref="O34:O47" si="1">M34-(M34*N34)</f>
        <v>34.965853658536581</v>
      </c>
      <c r="P34" s="33">
        <f t="shared" si="0"/>
        <v>41.959024390243897</v>
      </c>
    </row>
    <row r="35" spans="2:16" ht="15" customHeight="1" x14ac:dyDescent="0.3">
      <c r="B35" s="66"/>
      <c r="C35" s="67"/>
      <c r="D35" s="71"/>
      <c r="E35" s="71"/>
      <c r="F35" s="71"/>
      <c r="G35" s="47" t="s">
        <v>32</v>
      </c>
      <c r="H35" s="48"/>
      <c r="I35" s="43" t="s">
        <v>24</v>
      </c>
      <c r="J35" s="44"/>
      <c r="K35" s="47" t="s">
        <v>22</v>
      </c>
      <c r="L35" s="48"/>
      <c r="M35" s="46">
        <v>59.8</v>
      </c>
      <c r="N35" s="36">
        <v>7.1999999999999995E-2</v>
      </c>
      <c r="O35" s="34">
        <f t="shared" si="1"/>
        <v>55.494399999999999</v>
      </c>
      <c r="P35" s="33">
        <f t="shared" si="0"/>
        <v>66.593279999999993</v>
      </c>
    </row>
    <row r="36" spans="2:16" ht="15" customHeight="1" x14ac:dyDescent="0.3">
      <c r="B36" s="66"/>
      <c r="C36" s="67"/>
      <c r="D36" s="71"/>
      <c r="E36" s="71"/>
      <c r="F36" s="71"/>
      <c r="G36" s="50" t="s">
        <v>25</v>
      </c>
      <c r="H36" s="51"/>
      <c r="I36" s="51"/>
      <c r="J36" s="51"/>
      <c r="K36" s="51"/>
      <c r="L36" s="51"/>
      <c r="M36" s="51"/>
      <c r="N36" s="51"/>
      <c r="O36" s="51"/>
      <c r="P36" s="33">
        <f t="shared" si="0"/>
        <v>0</v>
      </c>
    </row>
    <row r="37" spans="2:16" ht="15" customHeight="1" x14ac:dyDescent="0.3">
      <c r="B37" s="66"/>
      <c r="C37" s="67"/>
      <c r="D37" s="71"/>
      <c r="E37" s="71"/>
      <c r="F37" s="71"/>
      <c r="G37" s="47" t="s">
        <v>32</v>
      </c>
      <c r="H37" s="48"/>
      <c r="I37" s="49" t="s">
        <v>21</v>
      </c>
      <c r="J37" s="48"/>
      <c r="K37" s="47" t="s">
        <v>22</v>
      </c>
      <c r="L37" s="48"/>
      <c r="M37" s="45">
        <v>13.8</v>
      </c>
      <c r="N37" s="36">
        <v>0.129</v>
      </c>
      <c r="O37" s="34">
        <f t="shared" si="1"/>
        <v>12.0198</v>
      </c>
      <c r="P37" s="33">
        <f t="shared" si="0"/>
        <v>14.42376</v>
      </c>
    </row>
    <row r="38" spans="2:16" ht="15" customHeight="1" x14ac:dyDescent="0.3">
      <c r="B38" s="66"/>
      <c r="C38" s="67"/>
      <c r="D38" s="71"/>
      <c r="E38" s="71"/>
      <c r="F38" s="71"/>
      <c r="G38" s="47" t="s">
        <v>32</v>
      </c>
      <c r="H38" s="48"/>
      <c r="I38" s="43" t="s">
        <v>23</v>
      </c>
      <c r="J38" s="44"/>
      <c r="K38" s="47" t="s">
        <v>22</v>
      </c>
      <c r="L38" s="48"/>
      <c r="M38" s="46">
        <v>37.799999999999997</v>
      </c>
      <c r="N38" s="36">
        <v>0.1225</v>
      </c>
      <c r="O38" s="34">
        <f t="shared" si="1"/>
        <v>33.169499999999999</v>
      </c>
      <c r="P38" s="33">
        <f t="shared" si="0"/>
        <v>39.803399999999996</v>
      </c>
    </row>
    <row r="39" spans="2:16" ht="15" customHeight="1" x14ac:dyDescent="0.3">
      <c r="B39" s="66"/>
      <c r="C39" s="67"/>
      <c r="D39" s="71"/>
      <c r="E39" s="71"/>
      <c r="F39" s="71"/>
      <c r="G39" s="47" t="s">
        <v>32</v>
      </c>
      <c r="H39" s="48"/>
      <c r="I39" s="43" t="s">
        <v>24</v>
      </c>
      <c r="J39" s="44"/>
      <c r="K39" s="47" t="s">
        <v>22</v>
      </c>
      <c r="L39" s="48"/>
      <c r="M39" s="46">
        <v>59.8</v>
      </c>
      <c r="N39" s="36">
        <v>0.121</v>
      </c>
      <c r="O39" s="34">
        <f t="shared" si="1"/>
        <v>52.5642</v>
      </c>
      <c r="P39" s="33">
        <f t="shared" si="0"/>
        <v>63.077039999999997</v>
      </c>
    </row>
    <row r="40" spans="2:16" ht="15" customHeight="1" x14ac:dyDescent="0.3">
      <c r="B40" s="66"/>
      <c r="C40" s="67"/>
      <c r="D40" s="71"/>
      <c r="E40" s="71"/>
      <c r="F40" s="71"/>
      <c r="G40" s="50" t="s">
        <v>26</v>
      </c>
      <c r="H40" s="51"/>
      <c r="I40" s="51"/>
      <c r="J40" s="51"/>
      <c r="K40" s="51"/>
      <c r="L40" s="51"/>
      <c r="M40" s="51"/>
      <c r="N40" s="51"/>
      <c r="O40" s="51"/>
      <c r="P40" s="33">
        <f t="shared" si="0"/>
        <v>0</v>
      </c>
    </row>
    <row r="41" spans="2:16" ht="15" customHeight="1" x14ac:dyDescent="0.3">
      <c r="B41" s="66"/>
      <c r="C41" s="67"/>
      <c r="D41" s="71"/>
      <c r="E41" s="71"/>
      <c r="F41" s="71"/>
      <c r="G41" s="47" t="s">
        <v>32</v>
      </c>
      <c r="H41" s="48"/>
      <c r="I41" s="49" t="s">
        <v>21</v>
      </c>
      <c r="J41" s="48"/>
      <c r="K41" s="47" t="s">
        <v>22</v>
      </c>
      <c r="L41" s="48"/>
      <c r="M41" s="45">
        <v>13.8</v>
      </c>
      <c r="N41" s="36">
        <v>0.16950000000000001</v>
      </c>
      <c r="O41" s="34">
        <f t="shared" si="1"/>
        <v>11.460900000000001</v>
      </c>
      <c r="P41" s="33">
        <f t="shared" si="0"/>
        <v>13.753080000000001</v>
      </c>
    </row>
    <row r="42" spans="2:16" ht="15" customHeight="1" x14ac:dyDescent="0.3">
      <c r="B42" s="66"/>
      <c r="C42" s="67"/>
      <c r="D42" s="71"/>
      <c r="E42" s="71"/>
      <c r="F42" s="71"/>
      <c r="G42" s="47" t="s">
        <v>32</v>
      </c>
      <c r="H42" s="48"/>
      <c r="I42" s="43" t="s">
        <v>23</v>
      </c>
      <c r="J42" s="44"/>
      <c r="K42" s="47" t="s">
        <v>22</v>
      </c>
      <c r="L42" s="48"/>
      <c r="M42" s="46">
        <v>37.799999999999997</v>
      </c>
      <c r="N42" s="36">
        <v>0.17</v>
      </c>
      <c r="O42" s="34">
        <f t="shared" si="1"/>
        <v>31.373999999999995</v>
      </c>
      <c r="P42" s="33">
        <f t="shared" si="0"/>
        <v>37.648799999999994</v>
      </c>
    </row>
    <row r="43" spans="2:16" ht="15" customHeight="1" x14ac:dyDescent="0.3">
      <c r="B43" s="66"/>
      <c r="C43" s="67"/>
      <c r="D43" s="71"/>
      <c r="E43" s="71"/>
      <c r="F43" s="71"/>
      <c r="G43" s="47" t="s">
        <v>32</v>
      </c>
      <c r="H43" s="48"/>
      <c r="I43" s="43" t="s">
        <v>24</v>
      </c>
      <c r="J43" s="44"/>
      <c r="K43" s="47" t="s">
        <v>22</v>
      </c>
      <c r="L43" s="48"/>
      <c r="M43" s="46">
        <v>59.8</v>
      </c>
      <c r="N43" s="36">
        <v>0.17</v>
      </c>
      <c r="O43" s="34">
        <f t="shared" si="1"/>
        <v>49.634</v>
      </c>
      <c r="P43" s="33">
        <f t="shared" si="0"/>
        <v>59.5608</v>
      </c>
    </row>
    <row r="44" spans="2:16" ht="15" customHeight="1" x14ac:dyDescent="0.3">
      <c r="B44" s="66"/>
      <c r="C44" s="67"/>
      <c r="D44" s="71"/>
      <c r="E44" s="71"/>
      <c r="F44" s="71"/>
      <c r="G44" s="50" t="s">
        <v>27</v>
      </c>
      <c r="H44" s="51"/>
      <c r="I44" s="51"/>
      <c r="J44" s="51"/>
      <c r="K44" s="51"/>
      <c r="L44" s="51"/>
      <c r="M44" s="51"/>
      <c r="N44" s="51"/>
      <c r="O44" s="51"/>
      <c r="P44" s="33">
        <f t="shared" si="0"/>
        <v>0</v>
      </c>
    </row>
    <row r="45" spans="2:16" ht="15" customHeight="1" x14ac:dyDescent="0.3">
      <c r="B45" s="66"/>
      <c r="C45" s="67"/>
      <c r="D45" s="71"/>
      <c r="E45" s="71"/>
      <c r="F45" s="71"/>
      <c r="G45" s="47" t="s">
        <v>32</v>
      </c>
      <c r="H45" s="48"/>
      <c r="I45" s="49" t="s">
        <v>21</v>
      </c>
      <c r="J45" s="48"/>
      <c r="K45" s="47" t="s">
        <v>22</v>
      </c>
      <c r="L45" s="48"/>
      <c r="M45" s="45">
        <v>13.8</v>
      </c>
      <c r="N45" s="36">
        <v>0.21</v>
      </c>
      <c r="O45" s="34">
        <f t="shared" si="1"/>
        <v>10.902000000000001</v>
      </c>
      <c r="P45" s="33">
        <f t="shared" si="0"/>
        <v>13.082400000000002</v>
      </c>
    </row>
    <row r="46" spans="2:16" ht="15" customHeight="1" x14ac:dyDescent="0.3">
      <c r="B46" s="66"/>
      <c r="C46" s="67"/>
      <c r="D46" s="71"/>
      <c r="E46" s="71"/>
      <c r="F46" s="71"/>
      <c r="G46" s="47" t="s">
        <v>32</v>
      </c>
      <c r="H46" s="48"/>
      <c r="I46" s="43" t="s">
        <v>23</v>
      </c>
      <c r="J46" s="44"/>
      <c r="K46" s="47" t="s">
        <v>22</v>
      </c>
      <c r="L46" s="48"/>
      <c r="M46" s="46">
        <v>37.799999999999997</v>
      </c>
      <c r="N46" s="36">
        <v>0.218</v>
      </c>
      <c r="O46" s="34">
        <f t="shared" si="1"/>
        <v>29.559599999999996</v>
      </c>
      <c r="P46" s="33">
        <f t="shared" si="0"/>
        <v>35.471519999999991</v>
      </c>
    </row>
    <row r="47" spans="2:16" ht="15" customHeight="1" x14ac:dyDescent="0.3">
      <c r="B47" s="66"/>
      <c r="C47" s="67"/>
      <c r="D47" s="71"/>
      <c r="E47" s="71"/>
      <c r="F47" s="71"/>
      <c r="G47" s="47" t="s">
        <v>32</v>
      </c>
      <c r="H47" s="48"/>
      <c r="I47" s="43" t="s">
        <v>24</v>
      </c>
      <c r="J47" s="44"/>
      <c r="K47" s="47" t="s">
        <v>22</v>
      </c>
      <c r="L47" s="48"/>
      <c r="M47" s="46">
        <v>59.8</v>
      </c>
      <c r="N47" s="36">
        <v>0.2195</v>
      </c>
      <c r="O47" s="34">
        <f t="shared" si="1"/>
        <v>46.673899999999996</v>
      </c>
      <c r="P47" s="33">
        <f t="shared" si="0"/>
        <v>56.008679999999991</v>
      </c>
    </row>
    <row r="48" spans="2:16" ht="15" customHeight="1" thickBot="1" x14ac:dyDescent="0.35">
      <c r="B48" s="68"/>
      <c r="C48" s="69"/>
      <c r="D48" s="72"/>
      <c r="E48" s="72"/>
      <c r="F48" s="72"/>
      <c r="G48" s="64" t="s">
        <v>33</v>
      </c>
      <c r="H48" s="64"/>
      <c r="I48" s="64" t="s">
        <v>33</v>
      </c>
      <c r="J48" s="64"/>
      <c r="K48" s="64" t="s">
        <v>33</v>
      </c>
      <c r="L48" s="64"/>
      <c r="M48" s="37">
        <v>0</v>
      </c>
      <c r="N48" s="38">
        <v>0</v>
      </c>
      <c r="O48" s="39">
        <v>0</v>
      </c>
      <c r="P48" s="32">
        <v>0</v>
      </c>
    </row>
    <row r="49" spans="2:23" x14ac:dyDescent="0.3">
      <c r="D49" s="4"/>
      <c r="E49" s="4"/>
      <c r="F49" s="4"/>
      <c r="G49" s="5"/>
      <c r="H49" s="5"/>
      <c r="I49" s="5"/>
      <c r="J49" s="5"/>
      <c r="K49" s="5"/>
      <c r="L49" s="5"/>
      <c r="M49" s="4"/>
      <c r="N49" s="4"/>
      <c r="O49" s="5"/>
      <c r="W49" s="5"/>
    </row>
    <row r="50" spans="2:23" x14ac:dyDescent="0.3">
      <c r="B50" s="65"/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31"/>
      <c r="O50" s="5"/>
      <c r="W50" s="5"/>
    </row>
    <row r="51" spans="2:23" x14ac:dyDescent="0.3">
      <c r="D51" s="4"/>
      <c r="E51" s="4"/>
      <c r="F51" s="4"/>
      <c r="G51" s="5"/>
      <c r="H51" s="5"/>
      <c r="I51" s="5"/>
      <c r="J51" s="5"/>
      <c r="K51" s="5"/>
      <c r="L51" s="5"/>
      <c r="M51" s="4"/>
      <c r="N51" s="4"/>
      <c r="O51" s="5"/>
      <c r="W51" s="5"/>
    </row>
    <row r="52" spans="2:23" x14ac:dyDescent="0.3">
      <c r="D52" s="4"/>
      <c r="E52" s="4"/>
      <c r="F52" s="4"/>
      <c r="G52" s="5"/>
      <c r="H52" s="5"/>
      <c r="I52" s="5"/>
      <c r="J52" s="5"/>
      <c r="K52" s="5"/>
      <c r="L52" s="5"/>
      <c r="M52" s="5"/>
      <c r="N52" s="5"/>
      <c r="O52" s="4"/>
      <c r="P52" s="5"/>
      <c r="Q52" s="5"/>
      <c r="R52" s="5"/>
      <c r="S52" s="5"/>
      <c r="T52" s="5"/>
    </row>
    <row r="54" spans="2:23" x14ac:dyDescent="0.3">
      <c r="D54" s="4"/>
      <c r="E54" s="4"/>
      <c r="F54" s="4"/>
      <c r="G54" s="5"/>
      <c r="H54" s="5"/>
      <c r="I54" s="5"/>
      <c r="J54" s="5"/>
      <c r="K54" s="5"/>
      <c r="L54" s="5"/>
      <c r="M54" s="5"/>
      <c r="N54" s="5"/>
      <c r="O54" s="4"/>
      <c r="P54" s="5"/>
      <c r="Q54" s="5"/>
      <c r="R54" s="5"/>
      <c r="S54" s="5"/>
      <c r="T54" s="5"/>
    </row>
    <row r="55" spans="2:23" x14ac:dyDescent="0.3">
      <c r="D55" s="4"/>
      <c r="E55" s="4"/>
      <c r="F55" s="4"/>
      <c r="G55" s="5"/>
      <c r="H55" s="5"/>
      <c r="I55" s="5"/>
      <c r="J55" s="5"/>
      <c r="K55" s="5"/>
      <c r="L55" s="5"/>
      <c r="M55" s="5"/>
      <c r="N55" s="5"/>
      <c r="O55" s="4"/>
      <c r="P55" s="5"/>
      <c r="Q55" s="5"/>
      <c r="R55" s="5"/>
      <c r="S55" s="5"/>
      <c r="T55" s="5"/>
    </row>
  </sheetData>
  <sheetProtection formatCells="0" formatColumns="0" formatRows="0" selectLockedCells="1"/>
  <mergeCells count="89">
    <mergeCell ref="B50:M50"/>
    <mergeCell ref="G48:H48"/>
    <mergeCell ref="B15:C48"/>
    <mergeCell ref="I19:J19"/>
    <mergeCell ref="I23:J23"/>
    <mergeCell ref="D15:F48"/>
    <mergeCell ref="G21:H21"/>
    <mergeCell ref="G23:H23"/>
    <mergeCell ref="G24:H24"/>
    <mergeCell ref="G19:H19"/>
    <mergeCell ref="G20:H20"/>
    <mergeCell ref="G25:H25"/>
    <mergeCell ref="G15:H15"/>
    <mergeCell ref="G16:H16"/>
    <mergeCell ref="G17:H17"/>
    <mergeCell ref="G27:H27"/>
    <mergeCell ref="I33:J33"/>
    <mergeCell ref="K33:L33"/>
    <mergeCell ref="G34:H34"/>
    <mergeCell ref="K34:L34"/>
    <mergeCell ref="G28:H28"/>
    <mergeCell ref="G29:H29"/>
    <mergeCell ref="G31:H31"/>
    <mergeCell ref="G33:H33"/>
    <mergeCell ref="K27:L27"/>
    <mergeCell ref="K28:L28"/>
    <mergeCell ref="K29:L29"/>
    <mergeCell ref="K31:L31"/>
    <mergeCell ref="G32:O32"/>
    <mergeCell ref="I48:J48"/>
    <mergeCell ref="I12:J13"/>
    <mergeCell ref="I15:J15"/>
    <mergeCell ref="I27:J27"/>
    <mergeCell ref="I31:J31"/>
    <mergeCell ref="G22:O22"/>
    <mergeCell ref="G26:O26"/>
    <mergeCell ref="G30:O30"/>
    <mergeCell ref="K16:L16"/>
    <mergeCell ref="K17:L17"/>
    <mergeCell ref="K19:L19"/>
    <mergeCell ref="K20:L20"/>
    <mergeCell ref="K21:L21"/>
    <mergeCell ref="K48:L48"/>
    <mergeCell ref="K24:L24"/>
    <mergeCell ref="K25:L25"/>
    <mergeCell ref="B2:L2"/>
    <mergeCell ref="B6:P6"/>
    <mergeCell ref="B7:P7"/>
    <mergeCell ref="B8:P8"/>
    <mergeCell ref="B9:P9"/>
    <mergeCell ref="G35:H35"/>
    <mergeCell ref="K35:L35"/>
    <mergeCell ref="G36:O36"/>
    <mergeCell ref="P12:P13"/>
    <mergeCell ref="B11:P11"/>
    <mergeCell ref="M12:M13"/>
    <mergeCell ref="N12:N13"/>
    <mergeCell ref="O12:O13"/>
    <mergeCell ref="K12:L13"/>
    <mergeCell ref="B12:C13"/>
    <mergeCell ref="D12:F13"/>
    <mergeCell ref="G12:H13"/>
    <mergeCell ref="K15:L15"/>
    <mergeCell ref="K23:L23"/>
    <mergeCell ref="G14:O14"/>
    <mergeCell ref="G18:O18"/>
    <mergeCell ref="G39:H39"/>
    <mergeCell ref="K39:L39"/>
    <mergeCell ref="G40:O40"/>
    <mergeCell ref="G37:H37"/>
    <mergeCell ref="I37:J37"/>
    <mergeCell ref="K37:L37"/>
    <mergeCell ref="G38:H38"/>
    <mergeCell ref="K38:L38"/>
    <mergeCell ref="G43:H43"/>
    <mergeCell ref="K43:L43"/>
    <mergeCell ref="G44:O44"/>
    <mergeCell ref="G41:H41"/>
    <mergeCell ref="I41:J41"/>
    <mergeCell ref="K41:L41"/>
    <mergeCell ref="G42:H42"/>
    <mergeCell ref="K42:L42"/>
    <mergeCell ref="G47:H47"/>
    <mergeCell ref="K47:L47"/>
    <mergeCell ref="G45:H45"/>
    <mergeCell ref="I45:J45"/>
    <mergeCell ref="K45:L45"/>
    <mergeCell ref="G46:H46"/>
    <mergeCell ref="K46:L4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0" orientation="landscape" r:id="rId1"/>
  <ignoredErrors>
    <ignoredError sqref="P15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S25"/>
  <sheetViews>
    <sheetView showGridLines="0" tabSelected="1" view="pageBreakPreview" zoomScale="60" zoomScaleNormal="85" workbookViewId="0">
      <selection activeCell="R20" sqref="R20"/>
    </sheetView>
  </sheetViews>
  <sheetFormatPr baseColWidth="10" defaultColWidth="11.44140625" defaultRowHeight="14.4" x14ac:dyDescent="0.3"/>
  <cols>
    <col min="1" max="1" width="5.6640625" style="2" customWidth="1"/>
    <col min="2" max="23" width="15.6640625" style="2" customWidth="1"/>
    <col min="24" max="16384" width="11.44140625" style="2"/>
  </cols>
  <sheetData>
    <row r="2" spans="2:19" ht="35.1" customHeight="1" x14ac:dyDescent="0.35">
      <c r="B2" s="59" t="s">
        <v>0</v>
      </c>
      <c r="C2" s="59"/>
      <c r="D2" s="59"/>
      <c r="E2" s="59"/>
      <c r="F2" s="59"/>
      <c r="G2" s="59"/>
      <c r="H2" s="19"/>
      <c r="I2" s="19"/>
      <c r="J2" s="19"/>
      <c r="K2" s="19"/>
      <c r="L2" s="19"/>
      <c r="M2" s="19"/>
      <c r="N2" s="19"/>
      <c r="O2" s="19"/>
      <c r="P2" s="19"/>
      <c r="Q2" s="8"/>
      <c r="R2" s="19"/>
      <c r="S2" s="19"/>
    </row>
    <row r="3" spans="2:19" ht="18" x14ac:dyDescent="0.35">
      <c r="B3" s="1" t="s">
        <v>1</v>
      </c>
      <c r="C3" s="1"/>
      <c r="D3" s="1"/>
      <c r="E3" s="1"/>
      <c r="F3" s="1"/>
      <c r="G3" s="6"/>
      <c r="H3" s="6"/>
      <c r="I3" s="1"/>
      <c r="J3" s="1"/>
      <c r="K3" s="1"/>
      <c r="L3" s="1"/>
      <c r="R3" s="1"/>
      <c r="S3" s="1"/>
    </row>
    <row r="4" spans="2:19" ht="18" x14ac:dyDescent="0.35">
      <c r="B4" s="1" t="s">
        <v>2</v>
      </c>
      <c r="C4" s="1"/>
      <c r="D4" s="1"/>
      <c r="E4" s="1"/>
      <c r="F4" s="1"/>
      <c r="G4" s="6"/>
      <c r="H4" s="6"/>
      <c r="I4" s="1"/>
      <c r="J4" s="1"/>
      <c r="K4" s="1"/>
      <c r="L4" s="1"/>
      <c r="R4" s="1"/>
      <c r="S4" s="1"/>
    </row>
    <row r="5" spans="2:19" x14ac:dyDescent="0.3">
      <c r="D5" s="3"/>
      <c r="E5" s="3"/>
      <c r="F5" s="3"/>
      <c r="G5" s="3"/>
      <c r="H5" s="3"/>
      <c r="I5" s="3"/>
      <c r="J5" s="3"/>
      <c r="K5" s="3"/>
      <c r="L5" s="3"/>
      <c r="R5" s="3"/>
      <c r="S5" s="3"/>
    </row>
    <row r="6" spans="2:19" x14ac:dyDescent="0.3">
      <c r="B6" s="15" t="s">
        <v>4</v>
      </c>
      <c r="C6" s="15"/>
      <c r="D6" s="15"/>
      <c r="E6" s="15"/>
      <c r="F6" s="15"/>
      <c r="G6" s="15"/>
      <c r="H6" s="15"/>
      <c r="I6" s="15"/>
    </row>
    <row r="7" spans="2:19" x14ac:dyDescent="0.3">
      <c r="B7" s="17" t="s">
        <v>5</v>
      </c>
      <c r="C7" s="17"/>
      <c r="D7" s="17"/>
      <c r="E7" s="17"/>
      <c r="F7" s="17"/>
      <c r="G7" s="17"/>
      <c r="H7" s="17"/>
      <c r="I7" s="17"/>
    </row>
    <row r="8" spans="2:19" x14ac:dyDescent="0.3">
      <c r="B8" s="26" t="s">
        <v>6</v>
      </c>
      <c r="C8" s="26"/>
      <c r="D8" s="26"/>
      <c r="E8" s="26"/>
      <c r="F8" s="26"/>
      <c r="G8" s="26"/>
      <c r="H8" s="26"/>
      <c r="I8" s="26"/>
    </row>
    <row r="9" spans="2:19" ht="15" thickBot="1" x14ac:dyDescent="0.35">
      <c r="D9" s="4"/>
      <c r="E9" s="4"/>
      <c r="F9" s="4"/>
      <c r="G9" s="5"/>
      <c r="H9" s="5"/>
      <c r="I9" s="4"/>
      <c r="J9" s="5"/>
      <c r="R9" s="5"/>
    </row>
    <row r="10" spans="2:19" ht="15.6" x14ac:dyDescent="0.3">
      <c r="B10" s="78" t="s">
        <v>34</v>
      </c>
      <c r="C10" s="79"/>
      <c r="D10" s="79"/>
      <c r="E10" s="79"/>
      <c r="F10" s="79"/>
      <c r="G10" s="79"/>
      <c r="H10" s="79"/>
      <c r="I10" s="80"/>
    </row>
    <row r="11" spans="2:19" ht="28.8" x14ac:dyDescent="0.3">
      <c r="B11" s="57" t="s">
        <v>8</v>
      </c>
      <c r="C11" s="58"/>
      <c r="D11" s="56" t="s">
        <v>9</v>
      </c>
      <c r="E11" s="56"/>
      <c r="F11" s="56"/>
      <c r="G11" s="58" t="s">
        <v>35</v>
      </c>
      <c r="H11" s="58"/>
      <c r="I11" s="25" t="s">
        <v>36</v>
      </c>
    </row>
    <row r="12" spans="2:19" ht="43.2" x14ac:dyDescent="0.3">
      <c r="B12" s="57"/>
      <c r="C12" s="58"/>
      <c r="D12" s="56"/>
      <c r="E12" s="56"/>
      <c r="F12" s="56"/>
      <c r="G12" s="58"/>
      <c r="H12" s="58"/>
      <c r="I12" s="25" t="s">
        <v>37</v>
      </c>
    </row>
    <row r="13" spans="2:19" ht="15" customHeight="1" x14ac:dyDescent="0.3">
      <c r="B13" s="74" t="s">
        <v>38</v>
      </c>
      <c r="C13" s="75"/>
      <c r="D13" s="81" t="s">
        <v>39</v>
      </c>
      <c r="E13" s="82"/>
      <c r="F13" s="83"/>
      <c r="G13" s="90" t="s">
        <v>40</v>
      </c>
      <c r="H13" s="90"/>
      <c r="I13" s="21">
        <v>0.4</v>
      </c>
    </row>
    <row r="14" spans="2:19" ht="15" customHeight="1" x14ac:dyDescent="0.3">
      <c r="B14" s="76"/>
      <c r="C14" s="77"/>
      <c r="D14" s="84"/>
      <c r="E14" s="85"/>
      <c r="F14" s="86"/>
      <c r="G14" s="73" t="s">
        <v>41</v>
      </c>
      <c r="H14" s="73"/>
      <c r="I14" s="7">
        <v>0.4</v>
      </c>
    </row>
    <row r="15" spans="2:19" ht="15" customHeight="1" x14ac:dyDescent="0.3">
      <c r="B15" s="76"/>
      <c r="C15" s="77"/>
      <c r="D15" s="87"/>
      <c r="E15" s="88"/>
      <c r="F15" s="89"/>
      <c r="G15" s="73" t="s">
        <v>42</v>
      </c>
      <c r="H15" s="73"/>
      <c r="I15" s="7">
        <v>0.4</v>
      </c>
    </row>
    <row r="16" spans="2:19" ht="15" customHeight="1" x14ac:dyDescent="0.3">
      <c r="B16" s="76"/>
      <c r="C16" s="77"/>
      <c r="D16" s="91" t="s">
        <v>43</v>
      </c>
      <c r="E16" s="92"/>
      <c r="F16" s="93"/>
      <c r="G16" s="73" t="s">
        <v>44</v>
      </c>
      <c r="H16" s="73"/>
      <c r="I16" s="7">
        <v>0.3</v>
      </c>
    </row>
    <row r="17" spans="2:15" ht="15" customHeight="1" x14ac:dyDescent="0.3">
      <c r="B17" s="76"/>
      <c r="C17" s="77"/>
      <c r="D17" s="91" t="s">
        <v>45</v>
      </c>
      <c r="E17" s="92"/>
      <c r="F17" s="93"/>
      <c r="G17" s="73" t="s">
        <v>46</v>
      </c>
      <c r="H17" s="73"/>
      <c r="I17" s="7">
        <v>0.22</v>
      </c>
    </row>
    <row r="18" spans="2:15" ht="15" customHeight="1" x14ac:dyDescent="0.3">
      <c r="B18" s="76"/>
      <c r="C18" s="77"/>
      <c r="D18" s="91" t="s">
        <v>47</v>
      </c>
      <c r="E18" s="92"/>
      <c r="F18" s="93"/>
      <c r="G18" s="73" t="s">
        <v>48</v>
      </c>
      <c r="H18" s="73"/>
      <c r="I18" s="7">
        <v>0.21</v>
      </c>
    </row>
    <row r="19" spans="2:15" ht="15" customHeight="1" x14ac:dyDescent="0.3">
      <c r="B19" s="76"/>
      <c r="C19" s="77"/>
      <c r="D19" s="91" t="s">
        <v>49</v>
      </c>
      <c r="E19" s="92"/>
      <c r="F19" s="93"/>
      <c r="G19" s="73" t="s">
        <v>50</v>
      </c>
      <c r="H19" s="73"/>
      <c r="I19" s="7">
        <v>0.2</v>
      </c>
    </row>
    <row r="20" spans="2:15" ht="15" customHeight="1" x14ac:dyDescent="0.3">
      <c r="B20" s="76"/>
      <c r="C20" s="77"/>
      <c r="D20" s="71" t="s">
        <v>51</v>
      </c>
      <c r="E20" s="71"/>
      <c r="F20" s="71"/>
      <c r="G20" s="73" t="s">
        <v>52</v>
      </c>
      <c r="H20" s="73"/>
      <c r="I20" s="7">
        <v>0.3</v>
      </c>
    </row>
    <row r="21" spans="2:15" ht="15" customHeight="1" x14ac:dyDescent="0.3">
      <c r="B21" s="13"/>
      <c r="C21" s="13"/>
      <c r="D21" s="14"/>
      <c r="E21" s="14"/>
      <c r="F21" s="14"/>
      <c r="G21" s="9"/>
      <c r="H21" s="9"/>
      <c r="I21" s="10"/>
    </row>
    <row r="22" spans="2:15" x14ac:dyDescent="0.3">
      <c r="B22" s="65" t="s">
        <v>53</v>
      </c>
      <c r="C22" s="65"/>
      <c r="D22" s="65"/>
      <c r="E22" s="65"/>
      <c r="F22" s="65"/>
      <c r="G22" s="65"/>
      <c r="H22" s="65"/>
      <c r="I22" s="65"/>
      <c r="J22" s="4"/>
      <c r="K22" s="5"/>
      <c r="L22" s="5"/>
      <c r="M22" s="5"/>
      <c r="N22" s="5"/>
      <c r="O22" s="5"/>
    </row>
    <row r="24" spans="2:15" x14ac:dyDescent="0.3">
      <c r="D24" s="4"/>
      <c r="E24" s="4"/>
      <c r="F24" s="4"/>
      <c r="G24" s="5"/>
      <c r="H24" s="5"/>
      <c r="I24" s="5"/>
      <c r="J24" s="4"/>
      <c r="K24" s="5"/>
      <c r="L24" s="5"/>
      <c r="M24" s="5"/>
      <c r="N24" s="5"/>
      <c r="O24" s="5"/>
    </row>
    <row r="25" spans="2:15" x14ac:dyDescent="0.3">
      <c r="D25" s="4"/>
      <c r="E25" s="4"/>
      <c r="F25" s="4"/>
      <c r="G25" s="5"/>
      <c r="H25" s="5"/>
      <c r="I25" s="5"/>
      <c r="J25" s="4"/>
      <c r="K25" s="5"/>
      <c r="L25" s="5"/>
      <c r="M25" s="5"/>
      <c r="N25" s="5"/>
      <c r="O25" s="5"/>
    </row>
  </sheetData>
  <sheetProtection formatCells="0" formatColumns="0" formatRows="0" selectLockedCells="1"/>
  <mergeCells count="21">
    <mergeCell ref="D17:F17"/>
    <mergeCell ref="D18:F18"/>
    <mergeCell ref="D19:F19"/>
    <mergeCell ref="G18:H18"/>
    <mergeCell ref="G19:H19"/>
    <mergeCell ref="D20:F20"/>
    <mergeCell ref="G20:H20"/>
    <mergeCell ref="B22:I22"/>
    <mergeCell ref="B13:C20"/>
    <mergeCell ref="B2:G2"/>
    <mergeCell ref="G17:H17"/>
    <mergeCell ref="B10:I10"/>
    <mergeCell ref="B11:C12"/>
    <mergeCell ref="D11:F12"/>
    <mergeCell ref="G11:H12"/>
    <mergeCell ref="D13:F15"/>
    <mergeCell ref="G13:H13"/>
    <mergeCell ref="G14:H14"/>
    <mergeCell ref="G15:H15"/>
    <mergeCell ref="G16:H16"/>
    <mergeCell ref="D16:F1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S31"/>
  <sheetViews>
    <sheetView showGridLines="0" tabSelected="1" view="pageBreakPreview" zoomScale="60" zoomScaleNormal="100" workbookViewId="0">
      <selection activeCell="R20" sqref="R20"/>
    </sheetView>
  </sheetViews>
  <sheetFormatPr baseColWidth="10" defaultColWidth="11.44140625" defaultRowHeight="14.4" x14ac:dyDescent="0.3"/>
  <cols>
    <col min="1" max="1" width="7.33203125" style="2" customWidth="1"/>
    <col min="2" max="23" width="15.6640625" style="2" customWidth="1"/>
    <col min="24" max="16384" width="11.44140625" style="2"/>
  </cols>
  <sheetData>
    <row r="2" spans="2:19" ht="35.1" customHeight="1" x14ac:dyDescent="0.35">
      <c r="B2" s="59" t="s">
        <v>0</v>
      </c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8"/>
      <c r="R2" s="19"/>
      <c r="S2" s="19"/>
    </row>
    <row r="3" spans="2:19" ht="18" x14ac:dyDescent="0.35">
      <c r="B3" s="1" t="s">
        <v>1</v>
      </c>
      <c r="C3" s="1"/>
      <c r="D3" s="1"/>
      <c r="E3" s="1"/>
      <c r="F3" s="1"/>
      <c r="G3" s="6"/>
      <c r="H3" s="6"/>
      <c r="I3" s="1"/>
      <c r="J3" s="1"/>
      <c r="K3" s="1"/>
      <c r="L3" s="1"/>
      <c r="R3" s="1"/>
      <c r="S3" s="1"/>
    </row>
    <row r="4" spans="2:19" ht="18" x14ac:dyDescent="0.35">
      <c r="B4" s="1" t="s">
        <v>2</v>
      </c>
      <c r="C4" s="1"/>
      <c r="D4" s="1"/>
      <c r="E4" s="1"/>
      <c r="F4" s="1"/>
      <c r="G4" s="6"/>
      <c r="H4" s="6"/>
      <c r="I4" s="1"/>
      <c r="J4" s="1"/>
      <c r="K4" s="1"/>
      <c r="L4" s="1"/>
      <c r="R4" s="1"/>
      <c r="S4" s="1"/>
    </row>
    <row r="5" spans="2:19" x14ac:dyDescent="0.3">
      <c r="D5" s="3"/>
      <c r="E5" s="3"/>
      <c r="F5" s="3"/>
      <c r="G5" s="3"/>
      <c r="H5" s="3"/>
      <c r="I5" s="3"/>
      <c r="J5" s="3"/>
      <c r="K5" s="3"/>
      <c r="L5" s="3"/>
      <c r="R5" s="3"/>
      <c r="S5" s="3"/>
    </row>
    <row r="6" spans="2:19" x14ac:dyDescent="0.3">
      <c r="B6" s="27" t="s">
        <v>3</v>
      </c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</row>
    <row r="7" spans="2:19" x14ac:dyDescent="0.3">
      <c r="B7" s="16" t="s">
        <v>54</v>
      </c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</row>
    <row r="8" spans="2:19" x14ac:dyDescent="0.3">
      <c r="B8" s="18" t="s">
        <v>6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</row>
    <row r="9" spans="2:19" ht="15" thickBot="1" x14ac:dyDescent="0.35">
      <c r="D9" s="4"/>
      <c r="E9" s="4"/>
      <c r="F9" s="4"/>
      <c r="G9" s="5"/>
      <c r="H9" s="5"/>
      <c r="I9" s="4"/>
      <c r="J9" s="5"/>
      <c r="R9" s="5"/>
    </row>
    <row r="10" spans="2:19" ht="15.6" x14ac:dyDescent="0.3">
      <c r="B10" s="20" t="s">
        <v>55</v>
      </c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2"/>
    </row>
    <row r="11" spans="2:19" ht="15" customHeight="1" x14ac:dyDescent="0.3">
      <c r="B11" s="96" t="s">
        <v>56</v>
      </c>
      <c r="C11" s="58" t="s">
        <v>57</v>
      </c>
      <c r="D11" s="58"/>
      <c r="E11" s="58"/>
      <c r="F11" s="58"/>
      <c r="G11" s="56" t="s">
        <v>58</v>
      </c>
      <c r="H11" s="56"/>
      <c r="I11" s="56"/>
      <c r="J11" s="56"/>
      <c r="K11" s="56"/>
      <c r="L11" s="56"/>
      <c r="M11" s="56"/>
      <c r="N11" s="52"/>
    </row>
    <row r="12" spans="2:19" x14ac:dyDescent="0.3">
      <c r="B12" s="96"/>
      <c r="C12" s="58"/>
      <c r="D12" s="58"/>
      <c r="E12" s="58"/>
      <c r="F12" s="58"/>
      <c r="G12" s="97" t="s">
        <v>59</v>
      </c>
      <c r="H12" s="97"/>
      <c r="I12" s="94" t="s">
        <v>60</v>
      </c>
      <c r="J12" s="94"/>
      <c r="K12" s="94" t="s">
        <v>61</v>
      </c>
      <c r="L12" s="94"/>
      <c r="M12" s="94" t="s">
        <v>62</v>
      </c>
      <c r="N12" s="95"/>
    </row>
    <row r="13" spans="2:19" ht="28.8" x14ac:dyDescent="0.3">
      <c r="B13" s="96"/>
      <c r="C13" s="58"/>
      <c r="D13" s="58"/>
      <c r="E13" s="58"/>
      <c r="F13" s="58"/>
      <c r="G13" s="22" t="s">
        <v>63</v>
      </c>
      <c r="H13" s="23" t="s">
        <v>64</v>
      </c>
      <c r="I13" s="22" t="s">
        <v>63</v>
      </c>
      <c r="J13" s="23" t="s">
        <v>64</v>
      </c>
      <c r="K13" s="22" t="s">
        <v>63</v>
      </c>
      <c r="L13" s="23" t="s">
        <v>64</v>
      </c>
      <c r="M13" s="22" t="s">
        <v>63</v>
      </c>
      <c r="N13" s="24" t="s">
        <v>64</v>
      </c>
    </row>
    <row r="14" spans="2:19" ht="15" customHeight="1" x14ac:dyDescent="0.3">
      <c r="B14" s="66" t="s">
        <v>65</v>
      </c>
      <c r="C14" s="67" t="s">
        <v>66</v>
      </c>
      <c r="D14" s="67"/>
      <c r="E14" s="67"/>
      <c r="F14" s="67"/>
      <c r="G14" s="28">
        <f>G19-90</f>
        <v>440</v>
      </c>
      <c r="H14" s="29">
        <f>G14*1.2</f>
        <v>528</v>
      </c>
      <c r="I14" s="28">
        <f>I19-90</f>
        <v>435</v>
      </c>
      <c r="J14" s="29">
        <f>I14*1.2</f>
        <v>522</v>
      </c>
      <c r="K14" s="28">
        <f>K19-90</f>
        <v>430</v>
      </c>
      <c r="L14" s="29">
        <f>K14*1.2</f>
        <v>516</v>
      </c>
      <c r="M14" s="28">
        <f>M19-90</f>
        <v>410</v>
      </c>
      <c r="N14" s="30">
        <f>M14*1.2</f>
        <v>492</v>
      </c>
    </row>
    <row r="15" spans="2:19" ht="15" customHeight="1" x14ac:dyDescent="0.3">
      <c r="B15" s="66"/>
      <c r="C15" s="67" t="s">
        <v>67</v>
      </c>
      <c r="D15" s="67"/>
      <c r="E15" s="67"/>
      <c r="F15" s="67"/>
      <c r="G15" s="28">
        <f>G20-90</f>
        <v>540</v>
      </c>
      <c r="H15" s="29">
        <f t="shared" ref="H15:J23" si="0">G15*1.2</f>
        <v>648</v>
      </c>
      <c r="I15" s="28">
        <f>I20-90</f>
        <v>533</v>
      </c>
      <c r="J15" s="29">
        <f t="shared" si="0"/>
        <v>639.6</v>
      </c>
      <c r="K15" s="28">
        <f>K20-90</f>
        <v>526</v>
      </c>
      <c r="L15" s="29">
        <f t="shared" ref="L15:L23" si="1">K15*1.2</f>
        <v>631.19999999999993</v>
      </c>
      <c r="M15" s="28">
        <f>M20-90</f>
        <v>510</v>
      </c>
      <c r="N15" s="30">
        <f t="shared" ref="N15:N23" si="2">M15*1.2</f>
        <v>612</v>
      </c>
    </row>
    <row r="16" spans="2:19" ht="15" customHeight="1" x14ac:dyDescent="0.3">
      <c r="B16" s="66"/>
      <c r="C16" s="67" t="s">
        <v>68</v>
      </c>
      <c r="D16" s="67"/>
      <c r="E16" s="67"/>
      <c r="F16" s="67"/>
      <c r="G16" s="28">
        <f>G21-90</f>
        <v>590</v>
      </c>
      <c r="H16" s="29">
        <f t="shared" si="0"/>
        <v>708</v>
      </c>
      <c r="I16" s="28">
        <f>I21-90</f>
        <v>582</v>
      </c>
      <c r="J16" s="29">
        <f t="shared" si="0"/>
        <v>698.4</v>
      </c>
      <c r="K16" s="28">
        <f>K21-90</f>
        <v>574</v>
      </c>
      <c r="L16" s="29">
        <f t="shared" si="1"/>
        <v>688.8</v>
      </c>
      <c r="M16" s="28">
        <f>M21-90</f>
        <v>560</v>
      </c>
      <c r="N16" s="30">
        <f t="shared" si="2"/>
        <v>672</v>
      </c>
    </row>
    <row r="17" spans="2:15" ht="15" customHeight="1" x14ac:dyDescent="0.3">
      <c r="B17" s="66"/>
      <c r="C17" s="67" t="s">
        <v>69</v>
      </c>
      <c r="D17" s="67"/>
      <c r="E17" s="67"/>
      <c r="F17" s="67"/>
      <c r="G17" s="28">
        <f>G22-90</f>
        <v>490</v>
      </c>
      <c r="H17" s="29">
        <f t="shared" si="0"/>
        <v>588</v>
      </c>
      <c r="I17" s="28">
        <f>I22-90</f>
        <v>484</v>
      </c>
      <c r="J17" s="29">
        <f t="shared" si="0"/>
        <v>580.79999999999995</v>
      </c>
      <c r="K17" s="28">
        <f>K22-90</f>
        <v>478</v>
      </c>
      <c r="L17" s="29">
        <f t="shared" si="1"/>
        <v>573.6</v>
      </c>
      <c r="M17" s="28">
        <f>M22-90</f>
        <v>460</v>
      </c>
      <c r="N17" s="30">
        <f t="shared" si="2"/>
        <v>552</v>
      </c>
    </row>
    <row r="18" spans="2:15" ht="15" customHeight="1" x14ac:dyDescent="0.3">
      <c r="B18" s="66"/>
      <c r="C18" s="67" t="s">
        <v>70</v>
      </c>
      <c r="D18" s="67"/>
      <c r="E18" s="67"/>
      <c r="F18" s="67"/>
      <c r="G18" s="28">
        <f>G23-90</f>
        <v>780</v>
      </c>
      <c r="H18" s="29">
        <f t="shared" si="0"/>
        <v>936</v>
      </c>
      <c r="I18" s="28">
        <f>I23-90</f>
        <v>771</v>
      </c>
      <c r="J18" s="29">
        <f t="shared" si="0"/>
        <v>925.19999999999993</v>
      </c>
      <c r="K18" s="28">
        <f>K23-90</f>
        <v>762</v>
      </c>
      <c r="L18" s="29">
        <f t="shared" si="1"/>
        <v>914.4</v>
      </c>
      <c r="M18" s="28">
        <f>M23-90</f>
        <v>710</v>
      </c>
      <c r="N18" s="30">
        <f t="shared" si="2"/>
        <v>852</v>
      </c>
    </row>
    <row r="19" spans="2:15" ht="15" customHeight="1" x14ac:dyDescent="0.3">
      <c r="B19" s="66" t="s">
        <v>71</v>
      </c>
      <c r="C19" s="67" t="s">
        <v>66</v>
      </c>
      <c r="D19" s="67"/>
      <c r="E19" s="67"/>
      <c r="F19" s="67"/>
      <c r="G19" s="28">
        <v>530</v>
      </c>
      <c r="H19" s="29">
        <f t="shared" si="0"/>
        <v>636</v>
      </c>
      <c r="I19" s="28">
        <v>525</v>
      </c>
      <c r="J19" s="29">
        <f t="shared" si="0"/>
        <v>630</v>
      </c>
      <c r="K19" s="28">
        <v>520</v>
      </c>
      <c r="L19" s="29">
        <f t="shared" si="1"/>
        <v>624</v>
      </c>
      <c r="M19" s="28">
        <v>500</v>
      </c>
      <c r="N19" s="30">
        <f t="shared" si="2"/>
        <v>600</v>
      </c>
    </row>
    <row r="20" spans="2:15" ht="15" customHeight="1" x14ac:dyDescent="0.3">
      <c r="B20" s="66"/>
      <c r="C20" s="67" t="s">
        <v>67</v>
      </c>
      <c r="D20" s="67"/>
      <c r="E20" s="67"/>
      <c r="F20" s="67"/>
      <c r="G20" s="28">
        <v>630</v>
      </c>
      <c r="H20" s="29">
        <f t="shared" si="0"/>
        <v>756</v>
      </c>
      <c r="I20" s="28">
        <v>623</v>
      </c>
      <c r="J20" s="29">
        <f t="shared" si="0"/>
        <v>747.6</v>
      </c>
      <c r="K20" s="28">
        <v>616</v>
      </c>
      <c r="L20" s="29">
        <f t="shared" si="1"/>
        <v>739.19999999999993</v>
      </c>
      <c r="M20" s="28">
        <v>600</v>
      </c>
      <c r="N20" s="30">
        <f t="shared" si="2"/>
        <v>720</v>
      </c>
    </row>
    <row r="21" spans="2:15" ht="15" customHeight="1" x14ac:dyDescent="0.3">
      <c r="B21" s="66"/>
      <c r="C21" s="67" t="s">
        <v>68</v>
      </c>
      <c r="D21" s="67"/>
      <c r="E21" s="67"/>
      <c r="F21" s="67"/>
      <c r="G21" s="28">
        <v>680</v>
      </c>
      <c r="H21" s="29">
        <f t="shared" si="0"/>
        <v>816</v>
      </c>
      <c r="I21" s="28">
        <v>672</v>
      </c>
      <c r="J21" s="29">
        <f t="shared" si="0"/>
        <v>806.4</v>
      </c>
      <c r="K21" s="28">
        <v>664</v>
      </c>
      <c r="L21" s="29">
        <f t="shared" si="1"/>
        <v>796.8</v>
      </c>
      <c r="M21" s="28">
        <v>650</v>
      </c>
      <c r="N21" s="30">
        <f t="shared" si="2"/>
        <v>780</v>
      </c>
    </row>
    <row r="22" spans="2:15" ht="15" customHeight="1" x14ac:dyDescent="0.3">
      <c r="B22" s="66"/>
      <c r="C22" s="67" t="s">
        <v>69</v>
      </c>
      <c r="D22" s="67"/>
      <c r="E22" s="67"/>
      <c r="F22" s="67"/>
      <c r="G22" s="28">
        <v>580</v>
      </c>
      <c r="H22" s="29">
        <f t="shared" si="0"/>
        <v>696</v>
      </c>
      <c r="I22" s="28">
        <v>574</v>
      </c>
      <c r="J22" s="29">
        <f t="shared" si="0"/>
        <v>688.8</v>
      </c>
      <c r="K22" s="28">
        <v>568</v>
      </c>
      <c r="L22" s="29">
        <f t="shared" si="1"/>
        <v>681.6</v>
      </c>
      <c r="M22" s="28">
        <v>550</v>
      </c>
      <c r="N22" s="30">
        <f t="shared" si="2"/>
        <v>660</v>
      </c>
    </row>
    <row r="23" spans="2:15" ht="15" customHeight="1" x14ac:dyDescent="0.3">
      <c r="B23" s="66"/>
      <c r="C23" s="67" t="s">
        <v>70</v>
      </c>
      <c r="D23" s="67"/>
      <c r="E23" s="67"/>
      <c r="F23" s="67"/>
      <c r="G23" s="28">
        <v>870</v>
      </c>
      <c r="H23" s="29">
        <f t="shared" si="0"/>
        <v>1044</v>
      </c>
      <c r="I23" s="28">
        <v>861</v>
      </c>
      <c r="J23" s="29">
        <f t="shared" si="0"/>
        <v>1033.2</v>
      </c>
      <c r="K23" s="28">
        <v>852</v>
      </c>
      <c r="L23" s="29">
        <f t="shared" si="1"/>
        <v>1022.4</v>
      </c>
      <c r="M23" s="28">
        <v>800</v>
      </c>
      <c r="N23" s="30">
        <f t="shared" si="2"/>
        <v>960</v>
      </c>
    </row>
    <row r="24" spans="2:15" ht="15" customHeight="1" x14ac:dyDescent="0.3">
      <c r="B24" s="106" t="s">
        <v>72</v>
      </c>
      <c r="C24" s="107"/>
      <c r="D24" s="107"/>
      <c r="E24" s="107"/>
      <c r="F24" s="107"/>
      <c r="G24" s="104">
        <v>1.35</v>
      </c>
      <c r="H24" s="104"/>
      <c r="I24" s="104"/>
      <c r="J24" s="104"/>
      <c r="K24" s="104"/>
      <c r="L24" s="104"/>
      <c r="M24" s="104"/>
      <c r="N24" s="105"/>
    </row>
    <row r="25" spans="2:15" ht="15" customHeight="1" x14ac:dyDescent="0.3">
      <c r="B25" s="106" t="s">
        <v>73</v>
      </c>
      <c r="C25" s="107"/>
      <c r="D25" s="107"/>
      <c r="E25" s="107"/>
      <c r="F25" s="107"/>
      <c r="G25" s="104">
        <v>1.5</v>
      </c>
      <c r="H25" s="104"/>
      <c r="I25" s="104">
        <v>1</v>
      </c>
      <c r="J25" s="104"/>
      <c r="K25" s="104"/>
      <c r="L25" s="104"/>
      <c r="M25" s="104"/>
      <c r="N25" s="105"/>
    </row>
    <row r="26" spans="2:15" ht="15" customHeight="1" x14ac:dyDescent="0.3">
      <c r="B26" s="106" t="s">
        <v>74</v>
      </c>
      <c r="C26" s="107"/>
      <c r="D26" s="107"/>
      <c r="E26" s="107"/>
      <c r="F26" s="107"/>
      <c r="G26" s="104">
        <v>1.5</v>
      </c>
      <c r="H26" s="104"/>
      <c r="I26" s="104">
        <v>1</v>
      </c>
      <c r="J26" s="104"/>
      <c r="K26" s="104"/>
      <c r="L26" s="104"/>
      <c r="M26" s="104"/>
      <c r="N26" s="105"/>
    </row>
    <row r="27" spans="2:15" ht="15" customHeight="1" x14ac:dyDescent="0.3">
      <c r="B27" s="106" t="s">
        <v>75</v>
      </c>
      <c r="C27" s="107"/>
      <c r="D27" s="107"/>
      <c r="E27" s="107"/>
      <c r="F27" s="107"/>
      <c r="G27" s="104">
        <v>1.5</v>
      </c>
      <c r="H27" s="104"/>
      <c r="I27" s="104">
        <v>1</v>
      </c>
      <c r="J27" s="104"/>
      <c r="K27" s="104"/>
      <c r="L27" s="104"/>
      <c r="M27" s="104"/>
      <c r="N27" s="105"/>
    </row>
    <row r="28" spans="2:15" ht="15" customHeight="1" thickBot="1" x14ac:dyDescent="0.35">
      <c r="B28" s="98" t="s">
        <v>76</v>
      </c>
      <c r="C28" s="99"/>
      <c r="D28" s="99"/>
      <c r="E28" s="99"/>
      <c r="F28" s="100"/>
      <c r="G28" s="101" t="s">
        <v>77</v>
      </c>
      <c r="H28" s="102"/>
      <c r="I28" s="102"/>
      <c r="J28" s="102"/>
      <c r="K28" s="102"/>
      <c r="L28" s="102"/>
      <c r="M28" s="102"/>
      <c r="N28" s="103"/>
    </row>
    <row r="30" spans="2:15" x14ac:dyDescent="0.3">
      <c r="D30" s="4"/>
      <c r="E30" s="4"/>
      <c r="F30" s="4"/>
      <c r="G30" s="5"/>
      <c r="H30" s="5"/>
      <c r="I30" s="5"/>
      <c r="J30" s="4"/>
      <c r="K30" s="5"/>
      <c r="L30" s="5"/>
      <c r="M30" s="5"/>
      <c r="N30" s="5"/>
      <c r="O30" s="5"/>
    </row>
    <row r="31" spans="2:15" x14ac:dyDescent="0.3">
      <c r="D31" s="4"/>
      <c r="E31" s="4"/>
      <c r="F31" s="4"/>
      <c r="G31" s="5"/>
      <c r="H31" s="5"/>
      <c r="I31" s="5"/>
      <c r="J31" s="4"/>
      <c r="K31" s="5"/>
      <c r="L31" s="5"/>
      <c r="M31" s="5"/>
      <c r="N31" s="5"/>
      <c r="O31" s="5"/>
    </row>
  </sheetData>
  <sheetProtection formatCells="0" formatColumns="0" formatRows="0" selectLockedCells="1"/>
  <mergeCells count="30">
    <mergeCell ref="B28:F28"/>
    <mergeCell ref="G28:N28"/>
    <mergeCell ref="G24:N24"/>
    <mergeCell ref="B25:F25"/>
    <mergeCell ref="G25:N25"/>
    <mergeCell ref="B26:F26"/>
    <mergeCell ref="G26:N26"/>
    <mergeCell ref="B27:F27"/>
    <mergeCell ref="G27:N27"/>
    <mergeCell ref="B24:F24"/>
    <mergeCell ref="B19:B23"/>
    <mergeCell ref="C19:F19"/>
    <mergeCell ref="C20:F20"/>
    <mergeCell ref="C21:F21"/>
    <mergeCell ref="C23:F23"/>
    <mergeCell ref="C22:F22"/>
    <mergeCell ref="B2:P2"/>
    <mergeCell ref="M12:N12"/>
    <mergeCell ref="B14:B18"/>
    <mergeCell ref="C14:F14"/>
    <mergeCell ref="C15:F15"/>
    <mergeCell ref="C16:F16"/>
    <mergeCell ref="C18:F18"/>
    <mergeCell ref="B11:B13"/>
    <mergeCell ref="C11:F13"/>
    <mergeCell ref="G11:N11"/>
    <mergeCell ref="G12:H12"/>
    <mergeCell ref="I12:J12"/>
    <mergeCell ref="K12:L12"/>
    <mergeCell ref="C17:F1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B4"/>
  <sheetViews>
    <sheetView workbookViewId="0">
      <selection activeCell="B5" sqref="B5"/>
    </sheetView>
  </sheetViews>
  <sheetFormatPr baseColWidth="10" defaultColWidth="11.44140625" defaultRowHeight="14.4" x14ac:dyDescent="0.3"/>
  <cols>
    <col min="2" max="2" width="20" bestFit="1" customWidth="1"/>
  </cols>
  <sheetData>
    <row r="2" spans="2:2" x14ac:dyDescent="0.3">
      <c r="B2" t="s">
        <v>78</v>
      </c>
    </row>
    <row r="3" spans="2:2" x14ac:dyDescent="0.3">
      <c r="B3" t="s">
        <v>79</v>
      </c>
    </row>
    <row r="4" spans="2:2" x14ac:dyDescent="0.3">
      <c r="B4" t="s">
        <v>80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a6672b80-470e-4e51-8bc0-496f3d6238a8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E8AFABAF5836E4099C7889339485584" ma:contentTypeVersion="16" ma:contentTypeDescription="Create a new document." ma:contentTypeScope="" ma:versionID="577a5a0840acc9c2a15afbfcbaec9b9d">
  <xsd:schema xmlns:xsd="http://www.w3.org/2001/XMLSchema" xmlns:xs="http://www.w3.org/2001/XMLSchema" xmlns:p="http://schemas.microsoft.com/office/2006/metadata/properties" xmlns:ns3="a6672b80-470e-4e51-8bc0-496f3d6238a8" xmlns:ns4="d257c33e-3bab-4bcf-a8b6-9685e9bb39cd" targetNamespace="http://schemas.microsoft.com/office/2006/metadata/properties" ma:root="true" ma:fieldsID="25d4f7389eb93d9c5294ab2ea12ed948" ns3:_="" ns4:_="">
    <xsd:import namespace="a6672b80-470e-4e51-8bc0-496f3d6238a8"/>
    <xsd:import namespace="d257c33e-3bab-4bcf-a8b6-9685e9bb39cd"/>
    <xsd:element name="properties">
      <xsd:complexType>
        <xsd:sequence>
          <xsd:element name="documentManagement">
            <xsd:complexType>
              <xsd:all>
                <xsd:element ref="ns3:_activity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672b80-470e-4e51-8bc0-496f3d6238a8" elementFormDefault="qualified">
    <xsd:import namespace="http://schemas.microsoft.com/office/2006/documentManagement/types"/>
    <xsd:import namespace="http://schemas.microsoft.com/office/infopath/2007/PartnerControls"/>
    <xsd:element name="_activity" ma:index="8" nillable="true" ma:displayName="_activity" ma:hidden="true" ma:internalName="_activity">
      <xsd:simpleType>
        <xsd:restriction base="dms:Note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57c33e-3bab-4bcf-a8b6-9685e9bb39cd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F89AF66-D463-41F3-8CF1-EE085B7C19A2}">
  <ds:schemaRefs>
    <ds:schemaRef ds:uri="http://schemas.microsoft.com/office/2006/metadata/properties"/>
    <ds:schemaRef ds:uri="http://schemas.microsoft.com/office/infopath/2007/PartnerControls"/>
    <ds:schemaRef ds:uri="a6672b80-470e-4e51-8bc0-496f3d6238a8"/>
  </ds:schemaRefs>
</ds:datastoreItem>
</file>

<file path=customXml/itemProps2.xml><?xml version="1.0" encoding="utf-8"?>
<ds:datastoreItem xmlns:ds="http://schemas.openxmlformats.org/officeDocument/2006/customXml" ds:itemID="{9889FFF4-86DD-477C-916E-B2A2777F913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8B77E9F-3999-4EFA-A554-73611C2096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6672b80-470e-4e51-8bc0-496f3d6238a8"/>
    <ds:schemaRef ds:uri="d257c33e-3bab-4bcf-a8b6-9685e9bb39c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Lot 5 - UCaaS</vt:lpstr>
      <vt:lpstr>Lot 5 - UCaaS - Catalogues</vt:lpstr>
      <vt:lpstr>Lot 5 - Prestations</vt:lpstr>
      <vt:lpstr>Données listes déroulantes</vt:lpstr>
      <vt:lpstr>'Lot 5 - Prestations'!Zone_d_impression</vt:lpstr>
      <vt:lpstr>'Lot 5 - UCaaS'!Zone_d_impression</vt:lpstr>
      <vt:lpstr>'Lot 5 - UCaaS - Catalogues'!Zone_d_impression</vt:lpstr>
    </vt:vector>
  </TitlesOfParts>
  <Manager/>
  <Company>CHU de Bordeaux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LACAUSSADE  Frederic</dc:creator>
  <cp:keywords/>
  <dc:description/>
  <cp:lastModifiedBy>Anaïs MAUREL-SEGALA</cp:lastModifiedBy>
  <cp:revision/>
  <dcterms:created xsi:type="dcterms:W3CDTF">2012-05-07T11:50:28Z</dcterms:created>
  <dcterms:modified xsi:type="dcterms:W3CDTF">2025-04-11T08:02:49Z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0x010100EE8AFABAF5836E4099C7889339485584</vt:lpwstr>
  </property>
</Properties>
</file>