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623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canut-my.sharepoint.com/personal/canut_canut_org/Documents/1 - MARCHES/TELEPHONIE – SYSTEMES ET MATERIELS_PUBLIE/2-PASSATION/ATTRIBUTION ET NOTIFICATIONS/"/>
    </mc:Choice>
  </mc:AlternateContent>
  <xr:revisionPtr revIDLastSave="154" documentId="8_{7111A426-7D35-422A-832F-1FF8E797111B}" xr6:coauthVersionLast="47" xr6:coauthVersionMax="47" xr10:uidLastSave="{AB8166BC-35C9-4ED1-9380-C74274FEEEAB}"/>
  <bookViews>
    <workbookView xWindow="-120" yWindow="-120" windowWidth="29040" windowHeight="15720" tabRatio="828" xr2:uid="{00000000-000D-0000-FFFF-FFFF00000000}"/>
  </bookViews>
  <sheets>
    <sheet name="Lot 7 - Prestations" sheetId="42" r:id="rId1"/>
    <sheet name="Données listes déroulantes" sheetId="38" state="hidden" r:id="rId2"/>
  </sheets>
  <definedNames>
    <definedName name="_xlnm.Print_Area" localSheetId="0">'Lot 7 - Prestations'!$A$1:$M$60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48" i="42" l="1"/>
  <c r="J50" i="42"/>
  <c r="G48" i="42"/>
  <c r="G49" i="42"/>
  <c r="G50" i="42"/>
  <c r="G51" i="42"/>
  <c r="G52" i="42"/>
  <c r="G53" i="42"/>
  <c r="G54" i="42"/>
  <c r="G47" i="42"/>
  <c r="E48" i="42"/>
  <c r="F48" i="42" s="1"/>
  <c r="E49" i="42"/>
  <c r="E50" i="42"/>
  <c r="F50" i="42" s="1"/>
  <c r="E51" i="42"/>
  <c r="E52" i="42"/>
  <c r="F52" i="42" s="1"/>
  <c r="E53" i="42"/>
  <c r="F53" i="42" s="1"/>
  <c r="E54" i="42"/>
  <c r="F54" i="42" s="1"/>
  <c r="E47" i="42"/>
  <c r="F47" i="42" s="1"/>
  <c r="E23" i="42"/>
  <c r="F23" i="42" s="1"/>
  <c r="E24" i="42"/>
  <c r="F24" i="42" s="1"/>
  <c r="E25" i="42"/>
  <c r="I25" i="42" s="1"/>
  <c r="J25" i="42" s="1"/>
  <c r="E26" i="42"/>
  <c r="I26" i="42" s="1"/>
  <c r="J26" i="42" s="1"/>
  <c r="E27" i="42"/>
  <c r="I27" i="42" s="1"/>
  <c r="J27" i="42" s="1"/>
  <c r="E28" i="42"/>
  <c r="G28" i="42" s="1"/>
  <c r="H28" i="42" s="1"/>
  <c r="E29" i="42"/>
  <c r="I29" i="42" s="1"/>
  <c r="J29" i="42" s="1"/>
  <c r="E22" i="42"/>
  <c r="I15" i="42"/>
  <c r="J15" i="42" s="1"/>
  <c r="I16" i="42"/>
  <c r="J16" i="42" s="1"/>
  <c r="I17" i="42"/>
  <c r="I18" i="42"/>
  <c r="I19" i="42"/>
  <c r="I20" i="42"/>
  <c r="J20" i="42" s="1"/>
  <c r="I21" i="42"/>
  <c r="J21" i="42" s="1"/>
  <c r="G15" i="42"/>
  <c r="H15" i="42" s="1"/>
  <c r="G16" i="42"/>
  <c r="G17" i="42"/>
  <c r="H17" i="42" s="1"/>
  <c r="G18" i="42"/>
  <c r="H18" i="42" s="1"/>
  <c r="G19" i="42"/>
  <c r="H19" i="42" s="1"/>
  <c r="G20" i="42"/>
  <c r="H20" i="42" s="1"/>
  <c r="G21" i="42"/>
  <c r="H21" i="42" s="1"/>
  <c r="G23" i="42"/>
  <c r="H23" i="42" s="1"/>
  <c r="G26" i="42"/>
  <c r="H26" i="42" s="1"/>
  <c r="G29" i="42"/>
  <c r="H29" i="42" s="1"/>
  <c r="F51" i="42"/>
  <c r="F49" i="42"/>
  <c r="K46" i="42"/>
  <c r="L46" i="42" s="1"/>
  <c r="I46" i="42"/>
  <c r="J46" i="42" s="1"/>
  <c r="G46" i="42"/>
  <c r="H46" i="42" s="1"/>
  <c r="F46" i="42"/>
  <c r="K45" i="42"/>
  <c r="I45" i="42"/>
  <c r="J53" i="42" s="1"/>
  <c r="G45" i="42"/>
  <c r="H53" i="42" s="1"/>
  <c r="F45" i="42"/>
  <c r="K44" i="42"/>
  <c r="I44" i="42"/>
  <c r="J44" i="42" s="1"/>
  <c r="G44" i="42"/>
  <c r="H44" i="42" s="1"/>
  <c r="F44" i="42"/>
  <c r="K43" i="42"/>
  <c r="L43" i="42" s="1"/>
  <c r="I43" i="42"/>
  <c r="J43" i="42" s="1"/>
  <c r="G43" i="42"/>
  <c r="H51" i="42" s="1"/>
  <c r="F43" i="42"/>
  <c r="K42" i="42"/>
  <c r="I42" i="42"/>
  <c r="J42" i="42" s="1"/>
  <c r="G42" i="42"/>
  <c r="H42" i="42" s="1"/>
  <c r="F42" i="42"/>
  <c r="K41" i="42"/>
  <c r="L49" i="42" s="1"/>
  <c r="I41" i="42"/>
  <c r="J41" i="42" s="1"/>
  <c r="G41" i="42"/>
  <c r="F41" i="42"/>
  <c r="L48" i="42"/>
  <c r="G40" i="42"/>
  <c r="H40" i="42" s="1"/>
  <c r="F40" i="42"/>
  <c r="K39" i="42"/>
  <c r="I39" i="42"/>
  <c r="J39" i="42" s="1"/>
  <c r="H39" i="42"/>
  <c r="G39" i="42"/>
  <c r="H47" i="42" s="1"/>
  <c r="F39" i="42"/>
  <c r="F27" i="42"/>
  <c r="F26" i="42"/>
  <c r="F21" i="42"/>
  <c r="F20" i="42"/>
  <c r="J19" i="42"/>
  <c r="F19" i="42"/>
  <c r="J18" i="42"/>
  <c r="F18" i="42"/>
  <c r="J17" i="42"/>
  <c r="F17" i="42"/>
  <c r="H16" i="42"/>
  <c r="F16" i="42"/>
  <c r="F15" i="42"/>
  <c r="H49" i="42" l="1"/>
  <c r="L47" i="42"/>
  <c r="L53" i="42"/>
  <c r="L50" i="42"/>
  <c r="L52" i="42"/>
  <c r="J49" i="42"/>
  <c r="J51" i="42"/>
  <c r="J45" i="42"/>
  <c r="F28" i="42"/>
  <c r="G25" i="42"/>
  <c r="H25" i="42" s="1"/>
  <c r="F25" i="42"/>
  <c r="F29" i="42"/>
  <c r="H41" i="42"/>
  <c r="J47" i="42"/>
  <c r="G27" i="42"/>
  <c r="H27" i="42" s="1"/>
  <c r="I24" i="42"/>
  <c r="J24" i="42" s="1"/>
  <c r="I23" i="42"/>
  <c r="J23" i="42" s="1"/>
  <c r="G24" i="42"/>
  <c r="H24" i="42" s="1"/>
  <c r="I28" i="42"/>
  <c r="J28" i="42" s="1"/>
  <c r="H48" i="42"/>
  <c r="H43" i="42"/>
  <c r="L41" i="42"/>
  <c r="L51" i="42"/>
  <c r="H45" i="42"/>
  <c r="J52" i="42"/>
  <c r="H50" i="42"/>
  <c r="L39" i="42"/>
  <c r="L45" i="42"/>
  <c r="L44" i="42"/>
  <c r="H54" i="42"/>
  <c r="H52" i="42"/>
  <c r="J40" i="42"/>
  <c r="L42" i="42"/>
  <c r="J54" i="42"/>
  <c r="L40" i="42"/>
  <c r="L54" i="42"/>
  <c r="G14" i="42"/>
  <c r="H14" i="42" s="1"/>
  <c r="I14" i="42"/>
  <c r="J14" i="42" s="1"/>
  <c r="F14" i="42"/>
  <c r="F22" i="42"/>
  <c r="G22" i="42" l="1"/>
  <c r="H22" i="42" s="1"/>
  <c r="I22" i="42"/>
  <c r="J22" i="42" s="1"/>
</calcChain>
</file>

<file path=xl/sharedStrings.xml><?xml version="1.0" encoding="utf-8"?>
<sst xmlns="http://schemas.openxmlformats.org/spreadsheetml/2006/main" count="84" uniqueCount="36">
  <si>
    <t>Les zones colorées en bleu sont à remplir avec un prix en Euros HT</t>
  </si>
  <si>
    <t>Les zones colorées en orange sont à remplir avec un coeficient de pondération</t>
  </si>
  <si>
    <t>Les zones colorées en gris ou hachurées ne doivent pas être modifiées</t>
  </si>
  <si>
    <t>Type d'intervention</t>
  </si>
  <si>
    <t>Profil</t>
  </si>
  <si>
    <t xml:space="preserve">Dégressivité tarifaire proposée selon la durée de la mission </t>
  </si>
  <si>
    <t>1 j/h</t>
  </si>
  <si>
    <t>de 2 à 5 j/h</t>
  </si>
  <si>
    <t>&gt;5 j/h</t>
  </si>
  <si>
    <t>Prestation - Tarif journalier € HT</t>
  </si>
  <si>
    <t>Prestation - Tarif journalier € TTC</t>
  </si>
  <si>
    <t>A distance</t>
  </si>
  <si>
    <t>Technicien</t>
  </si>
  <si>
    <t>Ingenieur</t>
  </si>
  <si>
    <t>Expert technique junior</t>
  </si>
  <si>
    <t>Expert technique senior</t>
  </si>
  <si>
    <t>Sur site</t>
  </si>
  <si>
    <t>Coefficient Prestations réalisées en HO samedi, dimanche et jours fériés</t>
  </si>
  <si>
    <t>Coefficient Prestations réalisées en HNO la semaine (du lundi au vendredi)</t>
  </si>
  <si>
    <t>Coefficient Prestations réalisées en HNO le week-end (samedi et dimanche)</t>
  </si>
  <si>
    <t>de 6 à 10j/h</t>
  </si>
  <si>
    <t>&gt;10 j/h</t>
  </si>
  <si>
    <t>Formation certifiante</t>
  </si>
  <si>
    <t>Oui</t>
  </si>
  <si>
    <t>Non</t>
  </si>
  <si>
    <t>Marché 2024_AOO_TOIP</t>
  </si>
  <si>
    <t>Lot 7</t>
  </si>
  <si>
    <t>Expert technique expert</t>
  </si>
  <si>
    <t>Frais de déplacement (métropole vers les DROM)</t>
  </si>
  <si>
    <t>Sur devis</t>
  </si>
  <si>
    <t>Chef de projet junior</t>
  </si>
  <si>
    <t>Chef de projet senior</t>
  </si>
  <si>
    <t>Chef de projet expert</t>
  </si>
  <si>
    <t>Lot 7 - Expertise Indépendante URGENTE : Analyse de dysfonctionnement</t>
  </si>
  <si>
    <t>Lot 7 - Expertise Indépendante : Analyse de dysfonctionnement, Automatisation, Audit, Prestations d'Assistance à Maitrise d'Ouvrage</t>
  </si>
  <si>
    <t>FOURNITURE, L’INTEGRATION ET LA MAINTENANCE DE MATERIELS ET SOLUTIONS DE TELEPHONIE (TOIP) POUR LES ADHERENTS DE LA CANUT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</si>
</sst>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8" x14ac:knownFonts="1">
    <font>
      <sz val="11"/>
      <color theme="1"/>
      <name val="Calibri"/>
      <family val="2"/>
      <scheme val="minor"/>
    </font>
    <font>
      <b/>
      <sz val="11"/>
      <color indexed="9"/>
      <name val="Calibri"/>
      <family val="2"/>
    </font>
    <font>
      <b/>
      <sz val="11"/>
      <color theme="1"/>
      <name val="Calibri"/>
      <family val="2"/>
    </font>
    <font>
      <i/>
      <sz val="10"/>
      <color indexed="8"/>
      <name val="Calibri"/>
      <family val="2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5" tint="-0.249977111117893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4" fillId="0" borderId="0" xfId="0" applyFont="1"/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left" wrapText="1"/>
    </xf>
    <xf numFmtId="0" fontId="0" fillId="0" borderId="0" xfId="0" applyAlignment="1">
      <alignment horizontal="left" vertical="center"/>
    </xf>
    <xf numFmtId="0" fontId="7" fillId="6" borderId="2" xfId="0" applyFont="1" applyFill="1" applyBorder="1" applyAlignment="1">
      <alignment horizontal="center" vertical="center" wrapText="1"/>
    </xf>
    <xf numFmtId="0" fontId="7" fillId="6" borderId="4" xfId="0" applyFont="1" applyFill="1" applyBorder="1" applyAlignment="1">
      <alignment horizontal="center" vertical="center" wrapText="1"/>
    </xf>
    <xf numFmtId="164" fontId="0" fillId="3" borderId="2" xfId="0" applyNumberFormat="1" applyFill="1" applyBorder="1" applyAlignment="1" applyProtection="1">
      <alignment horizontal="center" vertical="center"/>
      <protection locked="0"/>
    </xf>
    <xf numFmtId="0" fontId="0" fillId="5" borderId="5" xfId="0" applyFill="1" applyBorder="1" applyAlignment="1">
      <alignment horizontal="center" vertical="center" wrapText="1"/>
    </xf>
    <xf numFmtId="0" fontId="0" fillId="5" borderId="1" xfId="0" applyFill="1" applyBorder="1" applyAlignment="1">
      <alignment horizontal="center" vertical="center" wrapText="1"/>
    </xf>
    <xf numFmtId="2" fontId="0" fillId="5" borderId="1" xfId="0" applyNumberFormat="1" applyFill="1" applyBorder="1" applyAlignment="1">
      <alignment horizontal="center" vertical="center"/>
    </xf>
    <xf numFmtId="2" fontId="0" fillId="5" borderId="6" xfId="0" applyNumberFormat="1" applyFill="1" applyBorder="1" applyAlignment="1">
      <alignment horizontal="center" vertical="center"/>
    </xf>
    <xf numFmtId="0" fontId="0" fillId="5" borderId="3" xfId="0" applyFill="1" applyBorder="1" applyAlignment="1">
      <alignment horizontal="center" vertical="center"/>
    </xf>
    <xf numFmtId="0" fontId="0" fillId="5" borderId="2" xfId="0" applyFill="1" applyBorder="1" applyAlignment="1">
      <alignment horizontal="center" vertical="center"/>
    </xf>
    <xf numFmtId="2" fontId="0" fillId="4" borderId="2" xfId="0" applyNumberFormat="1" applyFill="1" applyBorder="1" applyAlignment="1">
      <alignment horizontal="center" vertical="center"/>
    </xf>
    <xf numFmtId="2" fontId="0" fillId="4" borderId="4" xfId="0" applyNumberFormat="1" applyFill="1" applyBorder="1" applyAlignment="1">
      <alignment horizontal="center" vertical="center"/>
    </xf>
    <xf numFmtId="0" fontId="6" fillId="5" borderId="3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left" vertical="center"/>
    </xf>
    <xf numFmtId="0" fontId="1" fillId="2" borderId="8" xfId="0" applyFont="1" applyFill="1" applyBorder="1" applyAlignment="1">
      <alignment horizontal="left" vertical="center"/>
    </xf>
    <xf numFmtId="0" fontId="1" fillId="2" borderId="9" xfId="0" applyFont="1" applyFill="1" applyBorder="1" applyAlignment="1">
      <alignment horizontal="left" vertical="center"/>
    </xf>
    <xf numFmtId="0" fontId="2" fillId="6" borderId="3" xfId="0" applyFont="1" applyFill="1" applyBorder="1" applyAlignment="1">
      <alignment horizontal="center" vertical="center" wrapText="1"/>
    </xf>
    <xf numFmtId="0" fontId="2" fillId="6" borderId="2" xfId="0" applyFont="1" applyFill="1" applyBorder="1" applyAlignment="1">
      <alignment horizontal="center" vertical="center"/>
    </xf>
    <xf numFmtId="0" fontId="2" fillId="6" borderId="2" xfId="0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7" fillId="6" borderId="2" xfId="0" applyFont="1" applyFill="1" applyBorder="1" applyAlignment="1">
      <alignment horizontal="center" vertical="center"/>
    </xf>
    <xf numFmtId="0" fontId="7" fillId="6" borderId="2" xfId="0" applyFont="1" applyFill="1" applyBorder="1" applyAlignment="1">
      <alignment horizontal="center" vertical="center" wrapText="1"/>
    </xf>
    <xf numFmtId="0" fontId="7" fillId="6" borderId="4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wrapText="1"/>
    </xf>
    <xf numFmtId="0" fontId="3" fillId="3" borderId="0" xfId="0" applyFont="1" applyFill="1" applyAlignment="1">
      <alignment horizontal="left" vertical="center"/>
    </xf>
    <xf numFmtId="0" fontId="3" fillId="4" borderId="0" xfId="0" applyFont="1" applyFill="1" applyAlignment="1">
      <alignment horizontal="left" vertical="center"/>
    </xf>
    <xf numFmtId="0" fontId="3" fillId="5" borderId="0" xfId="0" applyFont="1" applyFill="1" applyAlignment="1">
      <alignment horizontal="left" vertical="center"/>
    </xf>
    <xf numFmtId="0" fontId="1" fillId="7" borderId="7" xfId="0" applyFont="1" applyFill="1" applyBorder="1" applyAlignment="1">
      <alignment horizontal="left" vertical="center"/>
    </xf>
    <xf numFmtId="0" fontId="1" fillId="7" borderId="8" xfId="0" applyFont="1" applyFill="1" applyBorder="1" applyAlignment="1">
      <alignment horizontal="left" vertical="center"/>
    </xf>
    <xf numFmtId="0" fontId="1" fillId="7" borderId="9" xfId="0" applyFont="1" applyFill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419098</xdr:colOff>
      <xdr:row>0</xdr:row>
      <xdr:rowOff>133351</xdr:rowOff>
    </xdr:from>
    <xdr:to>
      <xdr:col>10</xdr:col>
      <xdr:colOff>12698</xdr:colOff>
      <xdr:row>4</xdr:row>
      <xdr:rowOff>82551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7BCFF2C7-8596-430F-A66F-60A976C9F19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363323" y="133351"/>
          <a:ext cx="1803400" cy="11112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02CBD9-502B-4510-96B7-AEBA0857BE4C}">
  <sheetPr>
    <pageSetUpPr fitToPage="1"/>
  </sheetPr>
  <dimension ref="B2:N58"/>
  <sheetViews>
    <sheetView showGridLines="0" tabSelected="1" view="pageBreakPreview" zoomScale="60" zoomScaleNormal="70" workbookViewId="0">
      <selection activeCell="M6" sqref="M6"/>
    </sheetView>
  </sheetViews>
  <sheetFormatPr baseColWidth="10" defaultColWidth="11.42578125" defaultRowHeight="15" x14ac:dyDescent="0.25"/>
  <cols>
    <col min="1" max="1" width="7.140625" style="2" customWidth="1"/>
    <col min="2" max="2" width="54.5703125" style="2" bestFit="1" customWidth="1"/>
    <col min="3" max="10" width="15.85546875" style="2" customWidth="1"/>
    <col min="11" max="15" width="20.85546875" style="2" customWidth="1"/>
    <col min="16" max="16384" width="11.42578125" style="2"/>
  </cols>
  <sheetData>
    <row r="2" spans="2:14" s="6" customFormat="1" ht="39.950000000000003" customHeight="1" x14ac:dyDescent="0.3">
      <c r="B2" s="29" t="s">
        <v>35</v>
      </c>
      <c r="C2" s="29"/>
      <c r="D2" s="29"/>
      <c r="E2" s="29"/>
      <c r="F2" s="29"/>
      <c r="G2" s="29"/>
      <c r="H2" s="29"/>
      <c r="I2" s="5"/>
      <c r="J2" s="5"/>
      <c r="K2" s="5"/>
      <c r="L2" s="5"/>
      <c r="M2" s="5"/>
      <c r="N2" s="5"/>
    </row>
    <row r="3" spans="2:14" ht="18.75" x14ac:dyDescent="0.3">
      <c r="B3" s="1" t="s">
        <v>25</v>
      </c>
      <c r="C3" s="1"/>
      <c r="D3" s="1"/>
      <c r="E3" s="4"/>
      <c r="F3" s="4"/>
      <c r="G3" s="1"/>
      <c r="H3" s="1"/>
      <c r="I3" s="1"/>
      <c r="J3" s="1"/>
    </row>
    <row r="4" spans="2:14" ht="18.75" x14ac:dyDescent="0.3">
      <c r="B4" s="1" t="s">
        <v>26</v>
      </c>
      <c r="C4" s="4"/>
      <c r="D4" s="4"/>
      <c r="E4" s="1"/>
      <c r="F4" s="1"/>
      <c r="G4" s="1"/>
      <c r="H4" s="1"/>
      <c r="I4" s="1"/>
      <c r="J4" s="1"/>
      <c r="K4" s="1"/>
    </row>
    <row r="5" spans="2:14" x14ac:dyDescent="0.25">
      <c r="C5" s="3"/>
      <c r="D5" s="3"/>
      <c r="E5" s="3"/>
      <c r="F5" s="3"/>
      <c r="G5" s="3"/>
      <c r="H5" s="3"/>
      <c r="I5" s="3"/>
      <c r="J5" s="3"/>
      <c r="K5" s="3"/>
    </row>
    <row r="6" spans="2:14" x14ac:dyDescent="0.25">
      <c r="B6" s="30" t="s">
        <v>0</v>
      </c>
      <c r="C6" s="30"/>
      <c r="D6" s="30"/>
      <c r="E6" s="30"/>
      <c r="F6" s="30"/>
      <c r="G6" s="30"/>
      <c r="H6" s="30"/>
      <c r="I6" s="30"/>
      <c r="J6" s="30"/>
    </row>
    <row r="7" spans="2:14" x14ac:dyDescent="0.25">
      <c r="B7" s="31" t="s">
        <v>1</v>
      </c>
      <c r="C7" s="31"/>
      <c r="D7" s="31"/>
      <c r="E7" s="31"/>
      <c r="F7" s="31"/>
      <c r="G7" s="31"/>
      <c r="H7" s="31"/>
      <c r="I7" s="31"/>
      <c r="J7" s="31"/>
    </row>
    <row r="8" spans="2:14" x14ac:dyDescent="0.25">
      <c r="B8" s="32" t="s">
        <v>2</v>
      </c>
      <c r="C8" s="32"/>
      <c r="D8" s="32"/>
      <c r="E8" s="32"/>
      <c r="F8" s="32"/>
      <c r="G8" s="32"/>
      <c r="H8" s="32"/>
      <c r="I8" s="32"/>
      <c r="J8" s="32"/>
    </row>
    <row r="9" spans="2:14" ht="15.75" thickBot="1" x14ac:dyDescent="0.3"/>
    <row r="10" spans="2:14" x14ac:dyDescent="0.25">
      <c r="B10" s="33" t="s">
        <v>33</v>
      </c>
      <c r="C10" s="34"/>
      <c r="D10" s="34"/>
      <c r="E10" s="34"/>
      <c r="F10" s="34"/>
      <c r="G10" s="34"/>
      <c r="H10" s="34"/>
      <c r="I10" s="34"/>
      <c r="J10" s="35"/>
    </row>
    <row r="11" spans="2:14" ht="15" customHeight="1" x14ac:dyDescent="0.25">
      <c r="B11" s="22" t="s">
        <v>3</v>
      </c>
      <c r="C11" s="23" t="s">
        <v>4</v>
      </c>
      <c r="D11" s="23"/>
      <c r="E11" s="24" t="s">
        <v>5</v>
      </c>
      <c r="F11" s="24"/>
      <c r="G11" s="24"/>
      <c r="H11" s="24"/>
      <c r="I11" s="24"/>
      <c r="J11" s="25"/>
    </row>
    <row r="12" spans="2:14" x14ac:dyDescent="0.25">
      <c r="B12" s="22"/>
      <c r="C12" s="23"/>
      <c r="D12" s="23"/>
      <c r="E12" s="26" t="s">
        <v>6</v>
      </c>
      <c r="F12" s="26"/>
      <c r="G12" s="27" t="s">
        <v>7</v>
      </c>
      <c r="H12" s="27"/>
      <c r="I12" s="27" t="s">
        <v>8</v>
      </c>
      <c r="J12" s="28"/>
    </row>
    <row r="13" spans="2:14" ht="30" x14ac:dyDescent="0.25">
      <c r="B13" s="22"/>
      <c r="C13" s="23"/>
      <c r="D13" s="23"/>
      <c r="E13" s="7" t="s">
        <v>9</v>
      </c>
      <c r="F13" s="7" t="s">
        <v>10</v>
      </c>
      <c r="G13" s="7" t="s">
        <v>9</v>
      </c>
      <c r="H13" s="7" t="s">
        <v>10</v>
      </c>
      <c r="I13" s="7" t="s">
        <v>9</v>
      </c>
      <c r="J13" s="8" t="s">
        <v>10</v>
      </c>
    </row>
    <row r="14" spans="2:14" ht="20.100000000000001" customHeight="1" x14ac:dyDescent="0.25">
      <c r="B14" s="18" t="s">
        <v>11</v>
      </c>
      <c r="C14" s="15" t="s">
        <v>12</v>
      </c>
      <c r="D14" s="15"/>
      <c r="E14" s="9">
        <v>400</v>
      </c>
      <c r="F14" s="9">
        <f>E14*1.2</f>
        <v>480</v>
      </c>
      <c r="G14" s="9">
        <f>E14</f>
        <v>400</v>
      </c>
      <c r="H14" s="9">
        <f>G14*1.2</f>
        <v>480</v>
      </c>
      <c r="I14" s="9">
        <f>E14</f>
        <v>400</v>
      </c>
      <c r="J14" s="9">
        <f>I14*1.2</f>
        <v>480</v>
      </c>
    </row>
    <row r="15" spans="2:14" ht="20.100000000000001" customHeight="1" x14ac:dyDescent="0.25">
      <c r="B15" s="18"/>
      <c r="C15" s="15" t="s">
        <v>13</v>
      </c>
      <c r="D15" s="15"/>
      <c r="E15" s="9">
        <v>650</v>
      </c>
      <c r="F15" s="9">
        <f t="shared" ref="F15:F29" si="0">E15*1.2</f>
        <v>780</v>
      </c>
      <c r="G15" s="9">
        <f t="shared" ref="G15:G29" si="1">E15</f>
        <v>650</v>
      </c>
      <c r="H15" s="9">
        <f t="shared" ref="H15:H29" si="2">G15*1.2</f>
        <v>780</v>
      </c>
      <c r="I15" s="9">
        <f t="shared" ref="I15:I29" si="3">E15</f>
        <v>650</v>
      </c>
      <c r="J15" s="9">
        <f t="shared" ref="J15:J29" si="4">I15*1.2</f>
        <v>780</v>
      </c>
    </row>
    <row r="16" spans="2:14" ht="20.100000000000001" customHeight="1" x14ac:dyDescent="0.25">
      <c r="B16" s="18"/>
      <c r="C16" s="15" t="s">
        <v>14</v>
      </c>
      <c r="D16" s="15"/>
      <c r="E16" s="9">
        <v>480</v>
      </c>
      <c r="F16" s="9">
        <f t="shared" si="0"/>
        <v>576</v>
      </c>
      <c r="G16" s="9">
        <f t="shared" si="1"/>
        <v>480</v>
      </c>
      <c r="H16" s="9">
        <f t="shared" si="2"/>
        <v>576</v>
      </c>
      <c r="I16" s="9">
        <f t="shared" si="3"/>
        <v>480</v>
      </c>
      <c r="J16" s="9">
        <f t="shared" si="4"/>
        <v>576</v>
      </c>
    </row>
    <row r="17" spans="2:10" ht="20.100000000000001" customHeight="1" x14ac:dyDescent="0.25">
      <c r="B17" s="18"/>
      <c r="C17" s="15" t="s">
        <v>15</v>
      </c>
      <c r="D17" s="15"/>
      <c r="E17" s="9">
        <v>720</v>
      </c>
      <c r="F17" s="9">
        <f t="shared" si="0"/>
        <v>864</v>
      </c>
      <c r="G17" s="9">
        <f t="shared" si="1"/>
        <v>720</v>
      </c>
      <c r="H17" s="9">
        <f t="shared" si="2"/>
        <v>864</v>
      </c>
      <c r="I17" s="9">
        <f t="shared" si="3"/>
        <v>720</v>
      </c>
      <c r="J17" s="9">
        <f t="shared" si="4"/>
        <v>864</v>
      </c>
    </row>
    <row r="18" spans="2:10" ht="20.100000000000001" customHeight="1" x14ac:dyDescent="0.25">
      <c r="B18" s="18"/>
      <c r="C18" s="15" t="s">
        <v>27</v>
      </c>
      <c r="D18" s="15"/>
      <c r="E18" s="9">
        <v>800</v>
      </c>
      <c r="F18" s="9">
        <f t="shared" si="0"/>
        <v>960</v>
      </c>
      <c r="G18" s="9">
        <f t="shared" si="1"/>
        <v>800</v>
      </c>
      <c r="H18" s="9">
        <f t="shared" si="2"/>
        <v>960</v>
      </c>
      <c r="I18" s="9">
        <f t="shared" si="3"/>
        <v>800</v>
      </c>
      <c r="J18" s="9">
        <f t="shared" si="4"/>
        <v>960</v>
      </c>
    </row>
    <row r="19" spans="2:10" ht="20.100000000000001" customHeight="1" x14ac:dyDescent="0.25">
      <c r="B19" s="18"/>
      <c r="C19" s="15" t="s">
        <v>30</v>
      </c>
      <c r="D19" s="15"/>
      <c r="E19" s="9">
        <v>480</v>
      </c>
      <c r="F19" s="9">
        <f t="shared" si="0"/>
        <v>576</v>
      </c>
      <c r="G19" s="9">
        <f t="shared" si="1"/>
        <v>480</v>
      </c>
      <c r="H19" s="9">
        <f t="shared" si="2"/>
        <v>576</v>
      </c>
      <c r="I19" s="9">
        <f t="shared" si="3"/>
        <v>480</v>
      </c>
      <c r="J19" s="9">
        <f t="shared" si="4"/>
        <v>576</v>
      </c>
    </row>
    <row r="20" spans="2:10" ht="20.100000000000001" customHeight="1" x14ac:dyDescent="0.25">
      <c r="B20" s="18"/>
      <c r="C20" s="15" t="s">
        <v>31</v>
      </c>
      <c r="D20" s="15"/>
      <c r="E20" s="9">
        <v>720</v>
      </c>
      <c r="F20" s="9">
        <f t="shared" si="0"/>
        <v>864</v>
      </c>
      <c r="G20" s="9">
        <f t="shared" si="1"/>
        <v>720</v>
      </c>
      <c r="H20" s="9">
        <f t="shared" si="2"/>
        <v>864</v>
      </c>
      <c r="I20" s="9">
        <f t="shared" si="3"/>
        <v>720</v>
      </c>
      <c r="J20" s="9">
        <f t="shared" si="4"/>
        <v>864</v>
      </c>
    </row>
    <row r="21" spans="2:10" ht="20.100000000000001" customHeight="1" x14ac:dyDescent="0.25">
      <c r="B21" s="18"/>
      <c r="C21" s="15" t="s">
        <v>32</v>
      </c>
      <c r="D21" s="15"/>
      <c r="E21" s="9">
        <v>800</v>
      </c>
      <c r="F21" s="9">
        <f t="shared" si="0"/>
        <v>960</v>
      </c>
      <c r="G21" s="9">
        <f t="shared" si="1"/>
        <v>800</v>
      </c>
      <c r="H21" s="9">
        <f t="shared" si="2"/>
        <v>960</v>
      </c>
      <c r="I21" s="9">
        <f t="shared" si="3"/>
        <v>800</v>
      </c>
      <c r="J21" s="9">
        <f t="shared" si="4"/>
        <v>960</v>
      </c>
    </row>
    <row r="22" spans="2:10" ht="20.100000000000001" customHeight="1" x14ac:dyDescent="0.25">
      <c r="B22" s="18" t="s">
        <v>16</v>
      </c>
      <c r="C22" s="15" t="s">
        <v>12</v>
      </c>
      <c r="D22" s="15"/>
      <c r="E22" s="9">
        <f>E14+50</f>
        <v>450</v>
      </c>
      <c r="F22" s="9">
        <f t="shared" si="0"/>
        <v>540</v>
      </c>
      <c r="G22" s="9">
        <f t="shared" si="1"/>
        <v>450</v>
      </c>
      <c r="H22" s="9">
        <f t="shared" si="2"/>
        <v>540</v>
      </c>
      <c r="I22" s="9">
        <f t="shared" si="3"/>
        <v>450</v>
      </c>
      <c r="J22" s="9">
        <f t="shared" si="4"/>
        <v>540</v>
      </c>
    </row>
    <row r="23" spans="2:10" ht="20.100000000000001" customHeight="1" x14ac:dyDescent="0.25">
      <c r="B23" s="18"/>
      <c r="C23" s="15" t="s">
        <v>13</v>
      </c>
      <c r="D23" s="15"/>
      <c r="E23" s="9">
        <f t="shared" ref="E23:E29" si="5">E15+50</f>
        <v>700</v>
      </c>
      <c r="F23" s="9">
        <f t="shared" si="0"/>
        <v>840</v>
      </c>
      <c r="G23" s="9">
        <f t="shared" si="1"/>
        <v>700</v>
      </c>
      <c r="H23" s="9">
        <f t="shared" si="2"/>
        <v>840</v>
      </c>
      <c r="I23" s="9">
        <f t="shared" si="3"/>
        <v>700</v>
      </c>
      <c r="J23" s="9">
        <f t="shared" si="4"/>
        <v>840</v>
      </c>
    </row>
    <row r="24" spans="2:10" ht="20.100000000000001" customHeight="1" x14ac:dyDescent="0.25">
      <c r="B24" s="18"/>
      <c r="C24" s="15" t="s">
        <v>14</v>
      </c>
      <c r="D24" s="15"/>
      <c r="E24" s="9">
        <f t="shared" si="5"/>
        <v>530</v>
      </c>
      <c r="F24" s="9">
        <f t="shared" si="0"/>
        <v>636</v>
      </c>
      <c r="G24" s="9">
        <f t="shared" si="1"/>
        <v>530</v>
      </c>
      <c r="H24" s="9">
        <f t="shared" si="2"/>
        <v>636</v>
      </c>
      <c r="I24" s="9">
        <f t="shared" si="3"/>
        <v>530</v>
      </c>
      <c r="J24" s="9">
        <f t="shared" si="4"/>
        <v>636</v>
      </c>
    </row>
    <row r="25" spans="2:10" ht="20.100000000000001" customHeight="1" x14ac:dyDescent="0.25">
      <c r="B25" s="18"/>
      <c r="C25" s="15" t="s">
        <v>15</v>
      </c>
      <c r="D25" s="15"/>
      <c r="E25" s="9">
        <f t="shared" si="5"/>
        <v>770</v>
      </c>
      <c r="F25" s="9">
        <f t="shared" si="0"/>
        <v>924</v>
      </c>
      <c r="G25" s="9">
        <f t="shared" si="1"/>
        <v>770</v>
      </c>
      <c r="H25" s="9">
        <f t="shared" si="2"/>
        <v>924</v>
      </c>
      <c r="I25" s="9">
        <f t="shared" si="3"/>
        <v>770</v>
      </c>
      <c r="J25" s="9">
        <f t="shared" si="4"/>
        <v>924</v>
      </c>
    </row>
    <row r="26" spans="2:10" ht="20.100000000000001" customHeight="1" x14ac:dyDescent="0.25">
      <c r="B26" s="18"/>
      <c r="C26" s="15" t="s">
        <v>27</v>
      </c>
      <c r="D26" s="15"/>
      <c r="E26" s="9">
        <f t="shared" si="5"/>
        <v>850</v>
      </c>
      <c r="F26" s="9">
        <f t="shared" si="0"/>
        <v>1020</v>
      </c>
      <c r="G26" s="9">
        <f t="shared" si="1"/>
        <v>850</v>
      </c>
      <c r="H26" s="9">
        <f t="shared" si="2"/>
        <v>1020</v>
      </c>
      <c r="I26" s="9">
        <f t="shared" si="3"/>
        <v>850</v>
      </c>
      <c r="J26" s="9">
        <f t="shared" si="4"/>
        <v>1020</v>
      </c>
    </row>
    <row r="27" spans="2:10" ht="20.100000000000001" customHeight="1" x14ac:dyDescent="0.25">
      <c r="B27" s="18"/>
      <c r="C27" s="15" t="s">
        <v>30</v>
      </c>
      <c r="D27" s="15"/>
      <c r="E27" s="9">
        <f t="shared" si="5"/>
        <v>530</v>
      </c>
      <c r="F27" s="9">
        <f t="shared" si="0"/>
        <v>636</v>
      </c>
      <c r="G27" s="9">
        <f t="shared" si="1"/>
        <v>530</v>
      </c>
      <c r="H27" s="9">
        <f t="shared" si="2"/>
        <v>636</v>
      </c>
      <c r="I27" s="9">
        <f t="shared" si="3"/>
        <v>530</v>
      </c>
      <c r="J27" s="9">
        <f t="shared" si="4"/>
        <v>636</v>
      </c>
    </row>
    <row r="28" spans="2:10" ht="20.100000000000001" customHeight="1" x14ac:dyDescent="0.25">
      <c r="B28" s="18"/>
      <c r="C28" s="15" t="s">
        <v>31</v>
      </c>
      <c r="D28" s="15"/>
      <c r="E28" s="9">
        <f t="shared" si="5"/>
        <v>770</v>
      </c>
      <c r="F28" s="9">
        <f t="shared" si="0"/>
        <v>924</v>
      </c>
      <c r="G28" s="9">
        <f t="shared" si="1"/>
        <v>770</v>
      </c>
      <c r="H28" s="9">
        <f t="shared" si="2"/>
        <v>924</v>
      </c>
      <c r="I28" s="9">
        <f t="shared" si="3"/>
        <v>770</v>
      </c>
      <c r="J28" s="9">
        <f t="shared" si="4"/>
        <v>924</v>
      </c>
    </row>
    <row r="29" spans="2:10" ht="20.100000000000001" customHeight="1" x14ac:dyDescent="0.25">
      <c r="B29" s="18"/>
      <c r="C29" s="15" t="s">
        <v>32</v>
      </c>
      <c r="D29" s="15"/>
      <c r="E29" s="9">
        <f t="shared" si="5"/>
        <v>850</v>
      </c>
      <c r="F29" s="9">
        <f t="shared" si="0"/>
        <v>1020</v>
      </c>
      <c r="G29" s="9">
        <f t="shared" si="1"/>
        <v>850</v>
      </c>
      <c r="H29" s="9">
        <f t="shared" si="2"/>
        <v>1020</v>
      </c>
      <c r="I29" s="9">
        <f t="shared" si="3"/>
        <v>850</v>
      </c>
      <c r="J29" s="9">
        <f t="shared" si="4"/>
        <v>1020</v>
      </c>
    </row>
    <row r="30" spans="2:10" x14ac:dyDescent="0.25">
      <c r="B30" s="14" t="s">
        <v>17</v>
      </c>
      <c r="C30" s="15"/>
      <c r="D30" s="15"/>
      <c r="E30" s="16">
        <v>1.5</v>
      </c>
      <c r="F30" s="16"/>
      <c r="G30" s="16">
        <v>1</v>
      </c>
      <c r="H30" s="16"/>
      <c r="I30" s="16"/>
      <c r="J30" s="17"/>
    </row>
    <row r="31" spans="2:10" x14ac:dyDescent="0.25">
      <c r="B31" s="14" t="s">
        <v>18</v>
      </c>
      <c r="C31" s="15"/>
      <c r="D31" s="15"/>
      <c r="E31" s="16">
        <v>1.5</v>
      </c>
      <c r="F31" s="16"/>
      <c r="G31" s="16">
        <v>1</v>
      </c>
      <c r="H31" s="16"/>
      <c r="I31" s="16"/>
      <c r="J31" s="17"/>
    </row>
    <row r="32" spans="2:10" x14ac:dyDescent="0.25">
      <c r="B32" s="14" t="s">
        <v>19</v>
      </c>
      <c r="C32" s="15"/>
      <c r="D32" s="15"/>
      <c r="E32" s="16">
        <v>2.5</v>
      </c>
      <c r="F32" s="16"/>
      <c r="G32" s="16">
        <v>1</v>
      </c>
      <c r="H32" s="16"/>
      <c r="I32" s="16"/>
      <c r="J32" s="17"/>
    </row>
    <row r="33" spans="2:12" ht="15.75" thickBot="1" x14ac:dyDescent="0.3">
      <c r="B33" s="10" t="s">
        <v>28</v>
      </c>
      <c r="C33" s="11"/>
      <c r="D33" s="11"/>
      <c r="E33" s="12" t="s">
        <v>29</v>
      </c>
      <c r="F33" s="12"/>
      <c r="G33" s="12">
        <v>1</v>
      </c>
      <c r="H33" s="12"/>
      <c r="I33" s="12"/>
      <c r="J33" s="13"/>
    </row>
    <row r="34" spans="2:12" ht="15.75" thickBot="1" x14ac:dyDescent="0.3"/>
    <row r="35" spans="2:12" x14ac:dyDescent="0.25">
      <c r="B35" s="19" t="s">
        <v>34</v>
      </c>
      <c r="C35" s="20"/>
      <c r="D35" s="20"/>
      <c r="E35" s="20"/>
      <c r="F35" s="20"/>
      <c r="G35" s="20"/>
      <c r="H35" s="20"/>
      <c r="I35" s="20"/>
      <c r="J35" s="20"/>
      <c r="K35" s="20"/>
      <c r="L35" s="21"/>
    </row>
    <row r="36" spans="2:12" ht="15" customHeight="1" x14ac:dyDescent="0.25">
      <c r="B36" s="22" t="s">
        <v>3</v>
      </c>
      <c r="C36" s="23" t="s">
        <v>4</v>
      </c>
      <c r="D36" s="23"/>
      <c r="E36" s="24" t="s">
        <v>5</v>
      </c>
      <c r="F36" s="24"/>
      <c r="G36" s="24"/>
      <c r="H36" s="24"/>
      <c r="I36" s="24"/>
      <c r="J36" s="24"/>
      <c r="K36" s="24"/>
      <c r="L36" s="25"/>
    </row>
    <row r="37" spans="2:12" x14ac:dyDescent="0.25">
      <c r="B37" s="22"/>
      <c r="C37" s="23"/>
      <c r="D37" s="23"/>
      <c r="E37" s="26" t="s">
        <v>6</v>
      </c>
      <c r="F37" s="26"/>
      <c r="G37" s="27" t="s">
        <v>7</v>
      </c>
      <c r="H37" s="27"/>
      <c r="I37" s="27" t="s">
        <v>20</v>
      </c>
      <c r="J37" s="27"/>
      <c r="K37" s="27" t="s">
        <v>21</v>
      </c>
      <c r="L37" s="28"/>
    </row>
    <row r="38" spans="2:12" ht="30" customHeight="1" x14ac:dyDescent="0.25">
      <c r="B38" s="22"/>
      <c r="C38" s="23"/>
      <c r="D38" s="23"/>
      <c r="E38" s="7" t="s">
        <v>9</v>
      </c>
      <c r="F38" s="7" t="s">
        <v>10</v>
      </c>
      <c r="G38" s="7" t="s">
        <v>9</v>
      </c>
      <c r="H38" s="7" t="s">
        <v>10</v>
      </c>
      <c r="I38" s="7" t="s">
        <v>9</v>
      </c>
      <c r="J38" s="7" t="s">
        <v>10</v>
      </c>
      <c r="K38" s="7" t="s">
        <v>9</v>
      </c>
      <c r="L38" s="8" t="s">
        <v>10</v>
      </c>
    </row>
    <row r="39" spans="2:12" ht="20.100000000000001" customHeight="1" x14ac:dyDescent="0.25">
      <c r="B39" s="18" t="s">
        <v>11</v>
      </c>
      <c r="C39" s="15" t="s">
        <v>12</v>
      </c>
      <c r="D39" s="15"/>
      <c r="E39" s="9">
        <v>400</v>
      </c>
      <c r="F39" s="9">
        <f>E39*1.2</f>
        <v>480</v>
      </c>
      <c r="G39" s="9">
        <f>E39</f>
        <v>400</v>
      </c>
      <c r="H39" s="9">
        <f t="shared" ref="H39:H54" si="6">G39*1.2</f>
        <v>480</v>
      </c>
      <c r="I39" s="9">
        <f>0.975*E39</f>
        <v>390</v>
      </c>
      <c r="J39" s="9">
        <f t="shared" ref="J39:J54" si="7">I39*1.2</f>
        <v>468</v>
      </c>
      <c r="K39" s="9">
        <f>0.95*E39</f>
        <v>380</v>
      </c>
      <c r="L39" s="9">
        <f t="shared" ref="L39:L54" si="8">K39*1.2</f>
        <v>456</v>
      </c>
    </row>
    <row r="40" spans="2:12" ht="20.100000000000001" customHeight="1" x14ac:dyDescent="0.25">
      <c r="B40" s="18"/>
      <c r="C40" s="15" t="s">
        <v>13</v>
      </c>
      <c r="D40" s="15"/>
      <c r="E40" s="9">
        <v>650</v>
      </c>
      <c r="F40" s="9">
        <f t="shared" ref="F40:F54" si="9">E40*1.2</f>
        <v>780</v>
      </c>
      <c r="G40" s="9">
        <f t="shared" ref="G40:G46" si="10">E40</f>
        <v>650</v>
      </c>
      <c r="H40" s="9">
        <f t="shared" si="6"/>
        <v>780</v>
      </c>
      <c r="I40" s="9">
        <v>635</v>
      </c>
      <c r="J40" s="9">
        <f t="shared" si="7"/>
        <v>762</v>
      </c>
      <c r="K40" s="9">
        <v>620</v>
      </c>
      <c r="L40" s="9">
        <f t="shared" si="8"/>
        <v>744</v>
      </c>
    </row>
    <row r="41" spans="2:12" ht="20.100000000000001" customHeight="1" x14ac:dyDescent="0.25">
      <c r="B41" s="18"/>
      <c r="C41" s="15" t="s">
        <v>14</v>
      </c>
      <c r="D41" s="15"/>
      <c r="E41" s="9">
        <v>480</v>
      </c>
      <c r="F41" s="9">
        <f t="shared" si="9"/>
        <v>576</v>
      </c>
      <c r="G41" s="9">
        <f t="shared" si="10"/>
        <v>480</v>
      </c>
      <c r="H41" s="9">
        <f t="shared" si="6"/>
        <v>576</v>
      </c>
      <c r="I41" s="9">
        <f t="shared" ref="I41:I46" si="11">0.975*E41</f>
        <v>468</v>
      </c>
      <c r="J41" s="9">
        <f t="shared" si="7"/>
        <v>561.6</v>
      </c>
      <c r="K41" s="9">
        <f t="shared" ref="K41:K46" si="12">0.95*E41</f>
        <v>456</v>
      </c>
      <c r="L41" s="9">
        <f t="shared" si="8"/>
        <v>547.19999999999993</v>
      </c>
    </row>
    <row r="42" spans="2:12" ht="20.100000000000001" customHeight="1" x14ac:dyDescent="0.25">
      <c r="B42" s="18"/>
      <c r="C42" s="15" t="s">
        <v>15</v>
      </c>
      <c r="D42" s="15"/>
      <c r="E42" s="9">
        <v>720</v>
      </c>
      <c r="F42" s="9">
        <f t="shared" si="9"/>
        <v>864</v>
      </c>
      <c r="G42" s="9">
        <f t="shared" si="10"/>
        <v>720</v>
      </c>
      <c r="H42" s="9">
        <f t="shared" si="6"/>
        <v>864</v>
      </c>
      <c r="I42" s="9">
        <f t="shared" si="11"/>
        <v>702</v>
      </c>
      <c r="J42" s="9">
        <f t="shared" si="7"/>
        <v>842.4</v>
      </c>
      <c r="K42" s="9">
        <f t="shared" si="12"/>
        <v>684</v>
      </c>
      <c r="L42" s="9">
        <f t="shared" si="8"/>
        <v>820.8</v>
      </c>
    </row>
    <row r="43" spans="2:12" ht="20.100000000000001" customHeight="1" x14ac:dyDescent="0.25">
      <c r="B43" s="18"/>
      <c r="C43" s="15" t="s">
        <v>27</v>
      </c>
      <c r="D43" s="15"/>
      <c r="E43" s="9">
        <v>800</v>
      </c>
      <c r="F43" s="9">
        <f t="shared" si="9"/>
        <v>960</v>
      </c>
      <c r="G43" s="9">
        <f t="shared" si="10"/>
        <v>800</v>
      </c>
      <c r="H43" s="9">
        <f t="shared" si="6"/>
        <v>960</v>
      </c>
      <c r="I43" s="9">
        <f t="shared" si="11"/>
        <v>780</v>
      </c>
      <c r="J43" s="9">
        <f t="shared" si="7"/>
        <v>936</v>
      </c>
      <c r="K43" s="9">
        <f t="shared" si="12"/>
        <v>760</v>
      </c>
      <c r="L43" s="9">
        <f t="shared" si="8"/>
        <v>912</v>
      </c>
    </row>
    <row r="44" spans="2:12" ht="20.100000000000001" customHeight="1" x14ac:dyDescent="0.25">
      <c r="B44" s="18"/>
      <c r="C44" s="15" t="s">
        <v>30</v>
      </c>
      <c r="D44" s="15"/>
      <c r="E44" s="9">
        <v>480</v>
      </c>
      <c r="F44" s="9">
        <f t="shared" si="9"/>
        <v>576</v>
      </c>
      <c r="G44" s="9">
        <f t="shared" si="10"/>
        <v>480</v>
      </c>
      <c r="H44" s="9">
        <f t="shared" si="6"/>
        <v>576</v>
      </c>
      <c r="I44" s="9">
        <f t="shared" si="11"/>
        <v>468</v>
      </c>
      <c r="J44" s="9">
        <f t="shared" si="7"/>
        <v>561.6</v>
      </c>
      <c r="K44" s="9">
        <f t="shared" si="12"/>
        <v>456</v>
      </c>
      <c r="L44" s="9">
        <f t="shared" si="8"/>
        <v>547.19999999999993</v>
      </c>
    </row>
    <row r="45" spans="2:12" ht="20.100000000000001" customHeight="1" x14ac:dyDescent="0.25">
      <c r="B45" s="18"/>
      <c r="C45" s="15" t="s">
        <v>31</v>
      </c>
      <c r="D45" s="15"/>
      <c r="E45" s="9">
        <v>720</v>
      </c>
      <c r="F45" s="9">
        <f t="shared" si="9"/>
        <v>864</v>
      </c>
      <c r="G45" s="9">
        <f t="shared" si="10"/>
        <v>720</v>
      </c>
      <c r="H45" s="9">
        <f t="shared" si="6"/>
        <v>864</v>
      </c>
      <c r="I45" s="9">
        <f t="shared" si="11"/>
        <v>702</v>
      </c>
      <c r="J45" s="9">
        <f t="shared" si="7"/>
        <v>842.4</v>
      </c>
      <c r="K45" s="9">
        <f t="shared" si="12"/>
        <v>684</v>
      </c>
      <c r="L45" s="9">
        <f t="shared" si="8"/>
        <v>820.8</v>
      </c>
    </row>
    <row r="46" spans="2:12" ht="20.100000000000001" customHeight="1" x14ac:dyDescent="0.25">
      <c r="B46" s="18"/>
      <c r="C46" s="15" t="s">
        <v>32</v>
      </c>
      <c r="D46" s="15"/>
      <c r="E46" s="9">
        <v>800</v>
      </c>
      <c r="F46" s="9">
        <f t="shared" si="9"/>
        <v>960</v>
      </c>
      <c r="G46" s="9">
        <f t="shared" si="10"/>
        <v>800</v>
      </c>
      <c r="H46" s="9">
        <f t="shared" si="6"/>
        <v>960</v>
      </c>
      <c r="I46" s="9">
        <f t="shared" si="11"/>
        <v>780</v>
      </c>
      <c r="J46" s="9">
        <f t="shared" si="7"/>
        <v>936</v>
      </c>
      <c r="K46" s="9">
        <f t="shared" si="12"/>
        <v>760</v>
      </c>
      <c r="L46" s="9">
        <f t="shared" si="8"/>
        <v>912</v>
      </c>
    </row>
    <row r="47" spans="2:12" ht="20.100000000000001" customHeight="1" x14ac:dyDescent="0.25">
      <c r="B47" s="18" t="s">
        <v>16</v>
      </c>
      <c r="C47" s="15" t="s">
        <v>12</v>
      </c>
      <c r="D47" s="15"/>
      <c r="E47" s="9">
        <f>E39+50</f>
        <v>450</v>
      </c>
      <c r="F47" s="9">
        <f t="shared" si="9"/>
        <v>540</v>
      </c>
      <c r="G47" s="9">
        <f>E47</f>
        <v>450</v>
      </c>
      <c r="H47" s="9">
        <f t="shared" si="6"/>
        <v>540</v>
      </c>
      <c r="I47" s="9">
        <v>440</v>
      </c>
      <c r="J47" s="9">
        <f t="shared" si="7"/>
        <v>528</v>
      </c>
      <c r="K47" s="9">
        <v>430</v>
      </c>
      <c r="L47" s="9">
        <f t="shared" si="8"/>
        <v>516</v>
      </c>
    </row>
    <row r="48" spans="2:12" ht="20.100000000000001" customHeight="1" x14ac:dyDescent="0.25">
      <c r="B48" s="18"/>
      <c r="C48" s="15" t="s">
        <v>13</v>
      </c>
      <c r="D48" s="15"/>
      <c r="E48" s="9">
        <f t="shared" ref="E48:E54" si="13">E40+50</f>
        <v>700</v>
      </c>
      <c r="F48" s="9">
        <f t="shared" si="9"/>
        <v>840</v>
      </c>
      <c r="G48" s="9">
        <f t="shared" ref="G48:G54" si="14">E48</f>
        <v>700</v>
      </c>
      <c r="H48" s="9">
        <f t="shared" si="6"/>
        <v>840</v>
      </c>
      <c r="I48" s="9">
        <v>690</v>
      </c>
      <c r="J48" s="9">
        <f t="shared" si="7"/>
        <v>828</v>
      </c>
      <c r="K48" s="9">
        <v>670</v>
      </c>
      <c r="L48" s="9">
        <f t="shared" si="8"/>
        <v>804</v>
      </c>
    </row>
    <row r="49" spans="2:12" ht="20.100000000000001" customHeight="1" x14ac:dyDescent="0.25">
      <c r="B49" s="18"/>
      <c r="C49" s="15" t="s">
        <v>14</v>
      </c>
      <c r="D49" s="15"/>
      <c r="E49" s="9">
        <f t="shared" si="13"/>
        <v>530</v>
      </c>
      <c r="F49" s="9">
        <f t="shared" si="9"/>
        <v>636</v>
      </c>
      <c r="G49" s="9">
        <f t="shared" si="14"/>
        <v>530</v>
      </c>
      <c r="H49" s="9">
        <f t="shared" si="6"/>
        <v>636</v>
      </c>
      <c r="I49" s="9">
        <v>520</v>
      </c>
      <c r="J49" s="9">
        <f t="shared" si="7"/>
        <v>624</v>
      </c>
      <c r="K49" s="9">
        <v>510</v>
      </c>
      <c r="L49" s="9">
        <f t="shared" si="8"/>
        <v>612</v>
      </c>
    </row>
    <row r="50" spans="2:12" ht="20.100000000000001" customHeight="1" x14ac:dyDescent="0.25">
      <c r="B50" s="18"/>
      <c r="C50" s="15" t="s">
        <v>15</v>
      </c>
      <c r="D50" s="15"/>
      <c r="E50" s="9">
        <f t="shared" si="13"/>
        <v>770</v>
      </c>
      <c r="F50" s="9">
        <f t="shared" si="9"/>
        <v>924</v>
      </c>
      <c r="G50" s="9">
        <f t="shared" si="14"/>
        <v>770</v>
      </c>
      <c r="H50" s="9">
        <f t="shared" si="6"/>
        <v>924</v>
      </c>
      <c r="I50" s="9">
        <v>760</v>
      </c>
      <c r="J50" s="9">
        <f t="shared" si="7"/>
        <v>912</v>
      </c>
      <c r="K50" s="9">
        <v>740</v>
      </c>
      <c r="L50" s="9">
        <f t="shared" si="8"/>
        <v>888</v>
      </c>
    </row>
    <row r="51" spans="2:12" ht="20.100000000000001" customHeight="1" x14ac:dyDescent="0.25">
      <c r="B51" s="18"/>
      <c r="C51" s="15" t="s">
        <v>27</v>
      </c>
      <c r="D51" s="15"/>
      <c r="E51" s="9">
        <f t="shared" si="13"/>
        <v>850</v>
      </c>
      <c r="F51" s="9">
        <f t="shared" si="9"/>
        <v>1020</v>
      </c>
      <c r="G51" s="9">
        <f t="shared" si="14"/>
        <v>850</v>
      </c>
      <c r="H51" s="9">
        <f t="shared" si="6"/>
        <v>1020</v>
      </c>
      <c r="I51" s="9">
        <v>830</v>
      </c>
      <c r="J51" s="9">
        <f t="shared" si="7"/>
        <v>996</v>
      </c>
      <c r="K51" s="9">
        <v>810</v>
      </c>
      <c r="L51" s="9">
        <f t="shared" si="8"/>
        <v>972</v>
      </c>
    </row>
    <row r="52" spans="2:12" ht="20.100000000000001" customHeight="1" x14ac:dyDescent="0.25">
      <c r="B52" s="18"/>
      <c r="C52" s="15" t="s">
        <v>30</v>
      </c>
      <c r="D52" s="15"/>
      <c r="E52" s="9">
        <f t="shared" si="13"/>
        <v>530</v>
      </c>
      <c r="F52" s="9">
        <f t="shared" si="9"/>
        <v>636</v>
      </c>
      <c r="G52" s="9">
        <f t="shared" si="14"/>
        <v>530</v>
      </c>
      <c r="H52" s="9">
        <f t="shared" si="6"/>
        <v>636</v>
      </c>
      <c r="I52" s="9">
        <v>520</v>
      </c>
      <c r="J52" s="9">
        <f t="shared" si="7"/>
        <v>624</v>
      </c>
      <c r="K52" s="9">
        <v>510</v>
      </c>
      <c r="L52" s="9">
        <f t="shared" si="8"/>
        <v>612</v>
      </c>
    </row>
    <row r="53" spans="2:12" ht="20.100000000000001" customHeight="1" x14ac:dyDescent="0.25">
      <c r="B53" s="18"/>
      <c r="C53" s="15" t="s">
        <v>31</v>
      </c>
      <c r="D53" s="15"/>
      <c r="E53" s="9">
        <f t="shared" si="13"/>
        <v>770</v>
      </c>
      <c r="F53" s="9">
        <f t="shared" si="9"/>
        <v>924</v>
      </c>
      <c r="G53" s="9">
        <f t="shared" si="14"/>
        <v>770</v>
      </c>
      <c r="H53" s="9">
        <f t="shared" si="6"/>
        <v>924</v>
      </c>
      <c r="I53" s="9">
        <v>760</v>
      </c>
      <c r="J53" s="9">
        <f t="shared" si="7"/>
        <v>912</v>
      </c>
      <c r="K53" s="9">
        <v>740</v>
      </c>
      <c r="L53" s="9">
        <f t="shared" si="8"/>
        <v>888</v>
      </c>
    </row>
    <row r="54" spans="2:12" ht="20.100000000000001" customHeight="1" x14ac:dyDescent="0.25">
      <c r="B54" s="18"/>
      <c r="C54" s="15" t="s">
        <v>32</v>
      </c>
      <c r="D54" s="15"/>
      <c r="E54" s="9">
        <f t="shared" si="13"/>
        <v>850</v>
      </c>
      <c r="F54" s="9">
        <f t="shared" si="9"/>
        <v>1020</v>
      </c>
      <c r="G54" s="9">
        <f t="shared" si="14"/>
        <v>850</v>
      </c>
      <c r="H54" s="9">
        <f t="shared" si="6"/>
        <v>1020</v>
      </c>
      <c r="I54" s="9">
        <v>830</v>
      </c>
      <c r="J54" s="9">
        <f t="shared" si="7"/>
        <v>996</v>
      </c>
      <c r="K54" s="9">
        <v>810</v>
      </c>
      <c r="L54" s="9">
        <f t="shared" si="8"/>
        <v>972</v>
      </c>
    </row>
    <row r="55" spans="2:12" x14ac:dyDescent="0.25">
      <c r="B55" s="14" t="s">
        <v>17</v>
      </c>
      <c r="C55" s="15"/>
      <c r="D55" s="15"/>
      <c r="E55" s="16">
        <v>1.5</v>
      </c>
      <c r="F55" s="16"/>
      <c r="G55" s="16">
        <v>1</v>
      </c>
      <c r="H55" s="16"/>
      <c r="I55" s="16"/>
      <c r="J55" s="16"/>
      <c r="K55" s="16"/>
      <c r="L55" s="17"/>
    </row>
    <row r="56" spans="2:12" x14ac:dyDescent="0.25">
      <c r="B56" s="14" t="s">
        <v>18</v>
      </c>
      <c r="C56" s="15"/>
      <c r="D56" s="15"/>
      <c r="E56" s="16">
        <v>1.5</v>
      </c>
      <c r="F56" s="16"/>
      <c r="G56" s="16">
        <v>1</v>
      </c>
      <c r="H56" s="16"/>
      <c r="I56" s="16"/>
      <c r="J56" s="16"/>
      <c r="K56" s="16"/>
      <c r="L56" s="17"/>
    </row>
    <row r="57" spans="2:12" x14ac:dyDescent="0.25">
      <c r="B57" s="14" t="s">
        <v>19</v>
      </c>
      <c r="C57" s="15"/>
      <c r="D57" s="15"/>
      <c r="E57" s="16">
        <v>2.5</v>
      </c>
      <c r="F57" s="16"/>
      <c r="G57" s="16">
        <v>1</v>
      </c>
      <c r="H57" s="16"/>
      <c r="I57" s="16"/>
      <c r="J57" s="16"/>
      <c r="K57" s="16"/>
      <c r="L57" s="17"/>
    </row>
    <row r="58" spans="2:12" ht="15.75" thickBot="1" x14ac:dyDescent="0.3">
      <c r="B58" s="10" t="s">
        <v>28</v>
      </c>
      <c r="C58" s="11"/>
      <c r="D58" s="11"/>
      <c r="E58" s="12" t="s">
        <v>29</v>
      </c>
      <c r="F58" s="12"/>
      <c r="G58" s="12">
        <v>1</v>
      </c>
      <c r="H58" s="12"/>
      <c r="I58" s="12"/>
      <c r="J58" s="12"/>
      <c r="K58" s="12"/>
      <c r="L58" s="13"/>
    </row>
  </sheetData>
  <sheetProtection formatCells="0" formatColumns="0" formatRows="0" selectLockedCells="1"/>
  <mergeCells count="71">
    <mergeCell ref="B2:H2"/>
    <mergeCell ref="B6:J6"/>
    <mergeCell ref="B7:J7"/>
    <mergeCell ref="B8:J8"/>
    <mergeCell ref="B10:J10"/>
    <mergeCell ref="I12:J12"/>
    <mergeCell ref="B14:B21"/>
    <mergeCell ref="C14:D14"/>
    <mergeCell ref="C15:D15"/>
    <mergeCell ref="C16:D16"/>
    <mergeCell ref="C17:D17"/>
    <mergeCell ref="C18:D18"/>
    <mergeCell ref="C19:D19"/>
    <mergeCell ref="C20:D20"/>
    <mergeCell ref="C21:D21"/>
    <mergeCell ref="B11:B13"/>
    <mergeCell ref="C11:D13"/>
    <mergeCell ref="E11:J11"/>
    <mergeCell ref="E12:F12"/>
    <mergeCell ref="G12:H12"/>
    <mergeCell ref="B22:B29"/>
    <mergeCell ref="C22:D22"/>
    <mergeCell ref="C23:D23"/>
    <mergeCell ref="C24:D24"/>
    <mergeCell ref="C25:D25"/>
    <mergeCell ref="C26:D26"/>
    <mergeCell ref="C27:D27"/>
    <mergeCell ref="C28:D28"/>
    <mergeCell ref="C29:D29"/>
    <mergeCell ref="B30:D30"/>
    <mergeCell ref="E30:J30"/>
    <mergeCell ref="B31:D31"/>
    <mergeCell ref="E31:J31"/>
    <mergeCell ref="B32:D32"/>
    <mergeCell ref="E32:J32"/>
    <mergeCell ref="B33:D33"/>
    <mergeCell ref="E33:J33"/>
    <mergeCell ref="B35:L35"/>
    <mergeCell ref="B36:B38"/>
    <mergeCell ref="C36:D38"/>
    <mergeCell ref="E36:L36"/>
    <mergeCell ref="E37:F37"/>
    <mergeCell ref="G37:H37"/>
    <mergeCell ref="I37:J37"/>
    <mergeCell ref="K37:L37"/>
    <mergeCell ref="B39:B46"/>
    <mergeCell ref="C39:D39"/>
    <mergeCell ref="C40:D40"/>
    <mergeCell ref="C41:D41"/>
    <mergeCell ref="C42:D42"/>
    <mergeCell ref="C43:D43"/>
    <mergeCell ref="C44:D44"/>
    <mergeCell ref="C45:D45"/>
    <mergeCell ref="C46:D46"/>
    <mergeCell ref="B47:B54"/>
    <mergeCell ref="C47:D47"/>
    <mergeCell ref="C48:D48"/>
    <mergeCell ref="C49:D49"/>
    <mergeCell ref="C50:D50"/>
    <mergeCell ref="C51:D51"/>
    <mergeCell ref="C52:D52"/>
    <mergeCell ref="C53:D53"/>
    <mergeCell ref="C54:D54"/>
    <mergeCell ref="B58:D58"/>
    <mergeCell ref="E58:L58"/>
    <mergeCell ref="B55:D55"/>
    <mergeCell ref="E55:L55"/>
    <mergeCell ref="B56:D56"/>
    <mergeCell ref="E56:L56"/>
    <mergeCell ref="B57:D57"/>
    <mergeCell ref="E57:L57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44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B4"/>
  <sheetViews>
    <sheetView workbookViewId="0">
      <selection activeCell="B5" sqref="B5"/>
    </sheetView>
  </sheetViews>
  <sheetFormatPr baseColWidth="10" defaultColWidth="11.42578125" defaultRowHeight="15" x14ac:dyDescent="0.25"/>
  <cols>
    <col min="2" max="2" width="20" bestFit="1" customWidth="1"/>
  </cols>
  <sheetData>
    <row r="2" spans="2:2" x14ac:dyDescent="0.25">
      <c r="B2" t="s">
        <v>22</v>
      </c>
    </row>
    <row r="3" spans="2:2" x14ac:dyDescent="0.25">
      <c r="B3" t="s">
        <v>23</v>
      </c>
    </row>
    <row r="4" spans="2:2" x14ac:dyDescent="0.25">
      <c r="B4" t="s">
        <v>24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5420e5b7-2c4c-4dee-816f-1cf6cbfdea39" xsi:nil="true"/>
    <lcf76f155ced4ddcb4097134ff3c332f xmlns="002d9ebf-998b-4c25-9805-de7b41dd89d5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57C37EEEE4A5946B82AF8FAFF932B8B" ma:contentTypeVersion="18" ma:contentTypeDescription="Crée un document." ma:contentTypeScope="" ma:versionID="a7541f7fde17524b0e148d6a63fffa38">
  <xsd:schema xmlns:xsd="http://www.w3.org/2001/XMLSchema" xmlns:xs="http://www.w3.org/2001/XMLSchema" xmlns:p="http://schemas.microsoft.com/office/2006/metadata/properties" xmlns:ns2="002d9ebf-998b-4c25-9805-de7b41dd89d5" xmlns:ns3="5420e5b7-2c4c-4dee-816f-1cf6cbfdea39" targetNamespace="http://schemas.microsoft.com/office/2006/metadata/properties" ma:root="true" ma:fieldsID="6a1938683e0739b45f82ac46c653e1f4" ns2:_="" ns3:_="">
    <xsd:import namespace="002d9ebf-998b-4c25-9805-de7b41dd89d5"/>
    <xsd:import namespace="5420e5b7-2c4c-4dee-816f-1cf6cbfdea3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02d9ebf-998b-4c25-9805-de7b41dd89d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LengthInSeconds" ma:index="18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0" nillable="true" ma:taxonomy="true" ma:internalName="lcf76f155ced4ddcb4097134ff3c332f" ma:taxonomyFieldName="MediaServiceImageTags" ma:displayName="Balises d’images" ma:readOnly="false" ma:fieldId="{5cf76f15-5ced-4ddc-b409-7134ff3c332f}" ma:taxonomyMulti="true" ma:sspId="90106ca9-1267-4119-b8b8-c6f857c8b40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420e5b7-2c4c-4dee-816f-1cf6cbfdea39" elementFormDefault="qualified">
    <xsd:import namespace="http://schemas.microsoft.com/office/2006/documentManagement/types"/>
    <xsd:import namespace="http://schemas.microsoft.com/office/infopath/2007/PartnerControls"/>
    <xsd:element name="TaxCatchAll" ma:index="21" nillable="true" ma:displayName="Taxonomy Catch All Column" ma:hidden="true" ma:list="{441387b1-ecbd-4b84-b254-df81712b0a15}" ma:internalName="TaxCatchAll" ma:showField="CatchAllData" ma:web="5420e5b7-2c4c-4dee-816f-1cf6cbfdea3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2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3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5F89AF66-D463-41F3-8CF1-EE085B7C19A2}">
  <ds:schemaRefs>
    <ds:schemaRef ds:uri="http://purl.org/dc/terms/"/>
    <ds:schemaRef ds:uri="http://schemas.microsoft.com/office/2006/metadata/properties"/>
    <ds:schemaRef ds:uri="http://www.w3.org/XML/1998/namespace"/>
    <ds:schemaRef ds:uri="http://schemas.openxmlformats.org/package/2006/metadata/core-properties"/>
    <ds:schemaRef ds:uri="http://schemas.microsoft.com/office/infopath/2007/PartnerControls"/>
    <ds:schemaRef ds:uri="http://schemas.microsoft.com/office/2006/documentManagement/types"/>
    <ds:schemaRef ds:uri="http://purl.org/dc/elements/1.1/"/>
    <ds:schemaRef ds:uri="5420e5b7-2c4c-4dee-816f-1cf6cbfdea39"/>
    <ds:schemaRef ds:uri="002d9ebf-998b-4c25-9805-de7b41dd89d5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9FE53C00-5C73-45A3-8009-2080DA21E69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02d9ebf-998b-4c25-9805-de7b41dd89d5"/>
    <ds:schemaRef ds:uri="5420e5b7-2c4c-4dee-816f-1cf6cbfdea3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9889FFF4-86DD-477C-916E-B2A2777F9133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Lot 7 - Prestations</vt:lpstr>
      <vt:lpstr>Données listes déroulantes</vt:lpstr>
      <vt:lpstr>'Lot 7 - Prestations'!Zone_d_impression</vt:lpstr>
    </vt:vector>
  </TitlesOfParts>
  <Manager/>
  <Company>CHU de Bordeaux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LACAUSSADE  Frederic</dc:creator>
  <cp:keywords/>
  <dc:description/>
  <cp:lastModifiedBy>Anaïs MAUREL-SEGALA</cp:lastModifiedBy>
  <cp:revision/>
  <cp:lastPrinted>2025-04-09T10:17:54Z</cp:lastPrinted>
  <dcterms:created xsi:type="dcterms:W3CDTF">2012-05-07T11:50:28Z</dcterms:created>
  <dcterms:modified xsi:type="dcterms:W3CDTF">2025-04-09T10:17:58Z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0x010100657C37EEEE4A5946B82AF8FAFF932B8B</vt:lpwstr>
  </property>
  <property fmtid="{D5CDD505-2E9C-101B-9397-08002B2CF9AE}" pid="3" name="MediaServiceImageTags">
    <vt:lpwstr/>
  </property>
</Properties>
</file>